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25" windowHeight="8250" tabRatio="713"/>
  </bookViews>
  <sheets>
    <sheet name="2012 Supl EVR &amp; 2013 Prel EVR" sheetId="1" r:id="rId1"/>
  </sheets>
  <definedNames>
    <definedName name="_xlnm.Print_Area" localSheetId="0">'2012 Supl EVR &amp; 2013 Prel EVR'!$A$4:$BD$81</definedName>
    <definedName name="_xlnm.Print_Titles" localSheetId="0">'2012 Supl EVR &amp; 2013 Prel EVR'!$1:$3</definedName>
    <definedName name="Print_Titles_MI" localSheetId="0">'2012 Supl EVR &amp; 2013 Prel EVR'!$1:$3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  <c r="I7"/>
  <c r="L7" s="1"/>
  <c r="J7"/>
  <c r="K7"/>
  <c r="N7" s="1"/>
  <c r="M7"/>
  <c r="W7"/>
  <c r="Z7" s="1"/>
  <c r="X7"/>
  <c r="Y7"/>
  <c r="AA7"/>
  <c r="AB7"/>
  <c r="AK7"/>
  <c r="AN7" s="1"/>
  <c r="AL7"/>
  <c r="AO7" s="1"/>
  <c r="AM7"/>
  <c r="AP7" s="1"/>
  <c r="AY7"/>
  <c r="BB7" s="1"/>
  <c r="AZ7"/>
  <c r="BC7" s="1"/>
  <c r="BA7"/>
  <c r="BD7" s="1"/>
  <c r="I8"/>
  <c r="L8" s="1"/>
  <c r="J8"/>
  <c r="M8" s="1"/>
  <c r="K8"/>
  <c r="N8" s="1"/>
  <c r="W8"/>
  <c r="Z8" s="1"/>
  <c r="X8"/>
  <c r="AA8" s="1"/>
  <c r="Y8"/>
  <c r="AB8" s="1"/>
  <c r="AK8"/>
  <c r="AN8" s="1"/>
  <c r="AL8"/>
  <c r="AO8" s="1"/>
  <c r="AM8"/>
  <c r="AP8" s="1"/>
  <c r="AY8"/>
  <c r="BB8" s="1"/>
  <c r="AZ8"/>
  <c r="BC8" s="1"/>
  <c r="BA8"/>
  <c r="BD8" s="1"/>
  <c r="I9"/>
  <c r="L9" s="1"/>
  <c r="J9"/>
  <c r="M9" s="1"/>
  <c r="K9"/>
  <c r="N9" s="1"/>
  <c r="W9"/>
  <c r="Z9" s="1"/>
  <c r="X9"/>
  <c r="AA9" s="1"/>
  <c r="Y9"/>
  <c r="AB9" s="1"/>
  <c r="AK9"/>
  <c r="AN9" s="1"/>
  <c r="AL9"/>
  <c r="AO9" s="1"/>
  <c r="AM9"/>
  <c r="AP9" s="1"/>
  <c r="AY9"/>
  <c r="BB9" s="1"/>
  <c r="AZ9"/>
  <c r="BC9" s="1"/>
  <c r="BA9"/>
  <c r="BD9" s="1"/>
  <c r="I14"/>
  <c r="L14" s="1"/>
  <c r="J14"/>
  <c r="M14" s="1"/>
  <c r="K14"/>
  <c r="N14" s="1"/>
  <c r="W14"/>
  <c r="Z14" s="1"/>
  <c r="X14"/>
  <c r="AA14" s="1"/>
  <c r="Y14"/>
  <c r="AB14" s="1"/>
  <c r="AK14"/>
  <c r="AN14" s="1"/>
  <c r="AL14"/>
  <c r="AO14" s="1"/>
  <c r="AM14"/>
  <c r="AP14" s="1"/>
  <c r="AY14"/>
  <c r="BB14" s="1"/>
  <c r="AZ14"/>
  <c r="BC14" s="1"/>
  <c r="BA14"/>
  <c r="BD14" s="1"/>
  <c r="I15"/>
  <c r="L15" s="1"/>
  <c r="J15"/>
  <c r="M15" s="1"/>
  <c r="K15"/>
  <c r="N15" s="1"/>
  <c r="W15"/>
  <c r="Z15" s="1"/>
  <c r="X15"/>
  <c r="AA15" s="1"/>
  <c r="Y15"/>
  <c r="AB15" s="1"/>
  <c r="AK15"/>
  <c r="AN15" s="1"/>
  <c r="AL15"/>
  <c r="AO15" s="1"/>
  <c r="AM15"/>
  <c r="AP15" s="1"/>
  <c r="AY15"/>
  <c r="BB15" s="1"/>
  <c r="AZ15"/>
  <c r="BC15" s="1"/>
  <c r="BA15"/>
  <c r="BD15" s="1"/>
  <c r="I16"/>
  <c r="L16" s="1"/>
  <c r="J16"/>
  <c r="M16" s="1"/>
  <c r="K16"/>
  <c r="N16" s="1"/>
  <c r="W16"/>
  <c r="Z16" s="1"/>
  <c r="X16"/>
  <c r="AA16" s="1"/>
  <c r="Y16"/>
  <c r="AB16" s="1"/>
  <c r="AK16"/>
  <c r="AN16" s="1"/>
  <c r="AL16"/>
  <c r="AO16" s="1"/>
  <c r="AM16"/>
  <c r="AP16" s="1"/>
  <c r="AY16"/>
  <c r="BB16" s="1"/>
  <c r="AZ16"/>
  <c r="BC16" s="1"/>
  <c r="BA16"/>
  <c r="BD16" s="1"/>
  <c r="I17"/>
  <c r="L17" s="1"/>
  <c r="J17"/>
  <c r="M17" s="1"/>
  <c r="K17"/>
  <c r="N17" s="1"/>
  <c r="W17"/>
  <c r="Z17" s="1"/>
  <c r="X17"/>
  <c r="AA17" s="1"/>
  <c r="Y17"/>
  <c r="AB17" s="1"/>
  <c r="AK17"/>
  <c r="AN17" s="1"/>
  <c r="AL17"/>
  <c r="AO17" s="1"/>
  <c r="AM17"/>
  <c r="AP17" s="1"/>
  <c r="AY17"/>
  <c r="BB17" s="1"/>
  <c r="AZ17"/>
  <c r="BC17" s="1"/>
  <c r="BA17"/>
  <c r="BD17" s="1"/>
  <c r="I18"/>
  <c r="L18" s="1"/>
  <c r="J18"/>
  <c r="M18" s="1"/>
  <c r="K18"/>
  <c r="N18" s="1"/>
  <c r="W18"/>
  <c r="Z18" s="1"/>
  <c r="X18"/>
  <c r="AA18" s="1"/>
  <c r="Y18"/>
  <c r="AB18" s="1"/>
  <c r="AK18"/>
  <c r="AN18" s="1"/>
  <c r="AL18"/>
  <c r="AO18" s="1"/>
  <c r="AM18"/>
  <c r="AP18" s="1"/>
  <c r="AY18"/>
  <c r="BB18" s="1"/>
  <c r="AZ18"/>
  <c r="BC18" s="1"/>
  <c r="BA18"/>
  <c r="BD18" s="1"/>
  <c r="I19"/>
  <c r="L19" s="1"/>
  <c r="J19"/>
  <c r="M19" s="1"/>
  <c r="K19"/>
  <c r="N19" s="1"/>
  <c r="W19"/>
  <c r="Z19" s="1"/>
  <c r="X19"/>
  <c r="AA19" s="1"/>
  <c r="Y19"/>
  <c r="AB19" s="1"/>
  <c r="AK19"/>
  <c r="AN19" s="1"/>
  <c r="AL19"/>
  <c r="AO19" s="1"/>
  <c r="AM19"/>
  <c r="AP19" s="1"/>
  <c r="AY19"/>
  <c r="BB19" s="1"/>
  <c r="AZ19"/>
  <c r="BC19" s="1"/>
  <c r="BA19"/>
  <c r="BD19" s="1"/>
  <c r="I20"/>
  <c r="L20" s="1"/>
  <c r="J20"/>
  <c r="M20" s="1"/>
  <c r="K20"/>
  <c r="N20" s="1"/>
  <c r="W20"/>
  <c r="Z20" s="1"/>
  <c r="X20"/>
  <c r="AA20" s="1"/>
  <c r="Y20"/>
  <c r="AB20" s="1"/>
  <c r="AK20"/>
  <c r="AN20" s="1"/>
  <c r="AL20"/>
  <c r="AO20" s="1"/>
  <c r="AM20"/>
  <c r="AP20" s="1"/>
  <c r="AY20"/>
  <c r="BB20" s="1"/>
  <c r="AZ20"/>
  <c r="BC20" s="1"/>
  <c r="BA20"/>
  <c r="BD20" s="1"/>
  <c r="I21"/>
  <c r="L21" s="1"/>
  <c r="J21"/>
  <c r="M21" s="1"/>
  <c r="K21"/>
  <c r="N21" s="1"/>
  <c r="W21"/>
  <c r="Z21" s="1"/>
  <c r="X21"/>
  <c r="AA21" s="1"/>
  <c r="Y21"/>
  <c r="AB21" s="1"/>
  <c r="AK21"/>
  <c r="AN21" s="1"/>
  <c r="AL21"/>
  <c r="AO21" s="1"/>
  <c r="AM21"/>
  <c r="AP21" s="1"/>
  <c r="AY21"/>
  <c r="BB21" s="1"/>
  <c r="AZ21"/>
  <c r="BC21" s="1"/>
  <c r="BA21"/>
  <c r="BD21" s="1"/>
  <c r="I22"/>
  <c r="L22" s="1"/>
  <c r="J22"/>
  <c r="M22" s="1"/>
  <c r="K22"/>
  <c r="N22" s="1"/>
  <c r="W22"/>
  <c r="Z22" s="1"/>
  <c r="X22"/>
  <c r="AA22" s="1"/>
  <c r="Y22"/>
  <c r="AB22" s="1"/>
  <c r="AK22"/>
  <c r="AN22" s="1"/>
  <c r="AL22"/>
  <c r="AO22" s="1"/>
  <c r="AM22"/>
  <c r="AP22" s="1"/>
  <c r="AY22"/>
  <c r="BB22" s="1"/>
  <c r="AZ22"/>
  <c r="BC22" s="1"/>
  <c r="BA22"/>
  <c r="BD22" s="1"/>
  <c r="I23"/>
  <c r="L23" s="1"/>
  <c r="J23"/>
  <c r="M23" s="1"/>
  <c r="K23"/>
  <c r="N23" s="1"/>
  <c r="W23"/>
  <c r="Z23" s="1"/>
  <c r="X23"/>
  <c r="AA23" s="1"/>
  <c r="Y23"/>
  <c r="AB23" s="1"/>
  <c r="AK23"/>
  <c r="AN23" s="1"/>
  <c r="AL23"/>
  <c r="AO23" s="1"/>
  <c r="AM23"/>
  <c r="AP23" s="1"/>
  <c r="AY23"/>
  <c r="AZ23"/>
  <c r="BC23" s="1"/>
  <c r="BA23"/>
  <c r="BB23"/>
  <c r="BD23"/>
  <c r="I24"/>
  <c r="L24" s="1"/>
  <c r="J24"/>
  <c r="M24" s="1"/>
  <c r="K24"/>
  <c r="N24" s="1"/>
  <c r="W24"/>
  <c r="Z24" s="1"/>
  <c r="X24"/>
  <c r="AA24" s="1"/>
  <c r="Y24"/>
  <c r="AB24" s="1"/>
  <c r="AK24"/>
  <c r="AN24" s="1"/>
  <c r="AL24"/>
  <c r="AO24" s="1"/>
  <c r="AM24"/>
  <c r="AP24" s="1"/>
  <c r="AY24"/>
  <c r="BB24" s="1"/>
  <c r="AZ24"/>
  <c r="BC24" s="1"/>
  <c r="BA24"/>
  <c r="BD24" s="1"/>
  <c r="I25"/>
  <c r="L25" s="1"/>
  <c r="J25"/>
  <c r="M25" s="1"/>
  <c r="K25"/>
  <c r="N25" s="1"/>
  <c r="W25"/>
  <c r="Z25" s="1"/>
  <c r="X25"/>
  <c r="AA25" s="1"/>
  <c r="Y25"/>
  <c r="AB25" s="1"/>
  <c r="AK25"/>
  <c r="AN25" s="1"/>
  <c r="AL25"/>
  <c r="AO25" s="1"/>
  <c r="AM25"/>
  <c r="AP25" s="1"/>
  <c r="AY25"/>
  <c r="AZ25"/>
  <c r="BA25"/>
  <c r="BB25"/>
  <c r="BC25"/>
  <c r="BD25"/>
  <c r="I26"/>
  <c r="L26" s="1"/>
  <c r="J26"/>
  <c r="M26" s="1"/>
  <c r="K26"/>
  <c r="N26" s="1"/>
  <c r="W26"/>
  <c r="Z26" s="1"/>
  <c r="X26"/>
  <c r="AA26" s="1"/>
  <c r="Y26"/>
  <c r="AB26" s="1"/>
  <c r="AK26"/>
  <c r="AN26" s="1"/>
  <c r="AL26"/>
  <c r="AO26" s="1"/>
  <c r="AM26"/>
  <c r="AP26" s="1"/>
  <c r="AY26"/>
  <c r="BB26" s="1"/>
  <c r="AZ26"/>
  <c r="BC26" s="1"/>
  <c r="BA26"/>
  <c r="BD26" s="1"/>
  <c r="I27"/>
  <c r="L27" s="1"/>
  <c r="J27"/>
  <c r="M27" s="1"/>
  <c r="K27"/>
  <c r="N27" s="1"/>
  <c r="W27"/>
  <c r="Z27" s="1"/>
  <c r="X27"/>
  <c r="AA27" s="1"/>
  <c r="Y27"/>
  <c r="AB27" s="1"/>
  <c r="AK27"/>
  <c r="AN27" s="1"/>
  <c r="AL27"/>
  <c r="AO27" s="1"/>
  <c r="AM27"/>
  <c r="AP27" s="1"/>
  <c r="AY27"/>
  <c r="BB27" s="1"/>
  <c r="AZ27"/>
  <c r="BC27" s="1"/>
  <c r="BA27"/>
  <c r="BD27" s="1"/>
  <c r="I28"/>
  <c r="L28" s="1"/>
  <c r="J28"/>
  <c r="M28" s="1"/>
  <c r="K28"/>
  <c r="N28" s="1"/>
  <c r="W28"/>
  <c r="Z28" s="1"/>
  <c r="X28"/>
  <c r="AA28" s="1"/>
  <c r="Y28"/>
  <c r="AB28" s="1"/>
  <c r="AK28"/>
  <c r="AN28" s="1"/>
  <c r="AL28"/>
  <c r="AO28" s="1"/>
  <c r="AM28"/>
  <c r="AP28" s="1"/>
  <c r="AY28"/>
  <c r="BB28" s="1"/>
  <c r="AZ28"/>
  <c r="BC28" s="1"/>
  <c r="BA28"/>
  <c r="BD28" s="1"/>
  <c r="I29"/>
  <c r="L29" s="1"/>
  <c r="J29"/>
  <c r="M29" s="1"/>
  <c r="K29"/>
  <c r="N29" s="1"/>
  <c r="W29"/>
  <c r="Z29" s="1"/>
  <c r="X29"/>
  <c r="AA29" s="1"/>
  <c r="Y29"/>
  <c r="AB29" s="1"/>
  <c r="AK29"/>
  <c r="AN29" s="1"/>
  <c r="AL29"/>
  <c r="AO29" s="1"/>
  <c r="AM29"/>
  <c r="AP29" s="1"/>
  <c r="AY29"/>
  <c r="AZ29"/>
  <c r="BA29"/>
  <c r="BB29"/>
  <c r="BC29"/>
  <c r="BD29"/>
  <c r="I30"/>
  <c r="L30" s="1"/>
  <c r="J30"/>
  <c r="M30" s="1"/>
  <c r="K30"/>
  <c r="N30" s="1"/>
  <c r="W30"/>
  <c r="Z30" s="1"/>
  <c r="X30"/>
  <c r="AA30" s="1"/>
  <c r="Y30"/>
  <c r="AB30" s="1"/>
  <c r="AK30"/>
  <c r="AN30" s="1"/>
  <c r="AL30"/>
  <c r="AO30" s="1"/>
  <c r="AM30"/>
  <c r="AP30" s="1"/>
  <c r="AY30"/>
  <c r="BB30" s="1"/>
  <c r="AZ30"/>
  <c r="BC30" s="1"/>
  <c r="BA30"/>
  <c r="BD30" s="1"/>
  <c r="I31"/>
  <c r="L31" s="1"/>
  <c r="J31"/>
  <c r="M31" s="1"/>
  <c r="K31"/>
  <c r="N31" s="1"/>
  <c r="W31"/>
  <c r="Z31" s="1"/>
  <c r="X31"/>
  <c r="AA31" s="1"/>
  <c r="Y31"/>
  <c r="AB31" s="1"/>
  <c r="AK31"/>
  <c r="AN31" s="1"/>
  <c r="AL31"/>
  <c r="AO31" s="1"/>
  <c r="AM31"/>
  <c r="AP31" s="1"/>
  <c r="AY31"/>
  <c r="BB31" s="1"/>
  <c r="AZ31"/>
  <c r="BC31" s="1"/>
  <c r="BA31"/>
  <c r="BD31"/>
  <c r="I32"/>
  <c r="L32" s="1"/>
  <c r="J32"/>
  <c r="M32" s="1"/>
  <c r="K32"/>
  <c r="N32" s="1"/>
  <c r="W32"/>
  <c r="Z32" s="1"/>
  <c r="X32"/>
  <c r="AA32" s="1"/>
  <c r="Y32"/>
  <c r="AB32" s="1"/>
  <c r="AK32"/>
  <c r="AN32" s="1"/>
  <c r="AL32"/>
  <c r="AO32" s="1"/>
  <c r="AM32"/>
  <c r="AP32" s="1"/>
  <c r="AY32"/>
  <c r="BB32" s="1"/>
  <c r="AZ32"/>
  <c r="BC32" s="1"/>
  <c r="BA32"/>
  <c r="BD32" s="1"/>
  <c r="I33"/>
  <c r="L33" s="1"/>
  <c r="J33"/>
  <c r="M33" s="1"/>
  <c r="K33"/>
  <c r="N33" s="1"/>
  <c r="W33"/>
  <c r="Z33" s="1"/>
  <c r="X33"/>
  <c r="AA33" s="1"/>
  <c r="Y33"/>
  <c r="AB33" s="1"/>
  <c r="AK33"/>
  <c r="AL33"/>
  <c r="AO33" s="1"/>
  <c r="AM33"/>
  <c r="AN33"/>
  <c r="AP33"/>
  <c r="AY33"/>
  <c r="BB33" s="1"/>
  <c r="AZ33"/>
  <c r="BC33" s="1"/>
  <c r="BA33"/>
  <c r="BD33" s="1"/>
  <c r="I34"/>
  <c r="L34" s="1"/>
  <c r="J34"/>
  <c r="M34" s="1"/>
  <c r="K34"/>
  <c r="N34" s="1"/>
  <c r="W34"/>
  <c r="Z34" s="1"/>
  <c r="X34"/>
  <c r="AA34" s="1"/>
  <c r="Y34"/>
  <c r="AB34" s="1"/>
  <c r="AK34"/>
  <c r="AL34"/>
  <c r="AO34" s="1"/>
  <c r="AM34"/>
  <c r="AN34"/>
  <c r="AP34"/>
  <c r="AY34"/>
  <c r="BB34" s="1"/>
  <c r="AZ34"/>
  <c r="BC34" s="1"/>
  <c r="BA34"/>
  <c r="BD34" s="1"/>
  <c r="I35"/>
  <c r="L35" s="1"/>
  <c r="J35"/>
  <c r="M35" s="1"/>
  <c r="K35"/>
  <c r="N35" s="1"/>
  <c r="W35"/>
  <c r="Z35" s="1"/>
  <c r="X35"/>
  <c r="AA35" s="1"/>
  <c r="Y35"/>
  <c r="AB35" s="1"/>
  <c r="AK35"/>
  <c r="AN35" s="1"/>
  <c r="AL35"/>
  <c r="AO35" s="1"/>
  <c r="AM35"/>
  <c r="AP35" s="1"/>
  <c r="AY35"/>
  <c r="BB35" s="1"/>
  <c r="AZ35"/>
  <c r="BC35" s="1"/>
  <c r="BA35"/>
  <c r="BD35" s="1"/>
  <c r="I36"/>
  <c r="L36" s="1"/>
  <c r="J36"/>
  <c r="M36" s="1"/>
  <c r="K36"/>
  <c r="N36" s="1"/>
  <c r="W36"/>
  <c r="Z36" s="1"/>
  <c r="X36"/>
  <c r="AA36" s="1"/>
  <c r="Y36"/>
  <c r="AB36" s="1"/>
  <c r="AK36"/>
  <c r="AN36" s="1"/>
  <c r="AL36"/>
  <c r="AO36" s="1"/>
  <c r="AM36"/>
  <c r="AP36" s="1"/>
  <c r="AY36"/>
  <c r="BB36" s="1"/>
  <c r="AZ36"/>
  <c r="BC36" s="1"/>
  <c r="BA36"/>
  <c r="BD36" s="1"/>
  <c r="I37"/>
  <c r="L37" s="1"/>
  <c r="J37"/>
  <c r="M37" s="1"/>
  <c r="K37"/>
  <c r="N37" s="1"/>
  <c r="W37"/>
  <c r="X37"/>
  <c r="AA37"/>
  <c r="Y37"/>
  <c r="Z37"/>
  <c r="AB37"/>
  <c r="AK37"/>
  <c r="AN37" s="1"/>
  <c r="AL37"/>
  <c r="AO37" s="1"/>
  <c r="AM37"/>
  <c r="AP37" s="1"/>
  <c r="AY37"/>
  <c r="BB37" s="1"/>
  <c r="AZ37"/>
  <c r="BC37" s="1"/>
  <c r="BA37"/>
  <c r="BD37"/>
  <c r="I38"/>
  <c r="L38" s="1"/>
  <c r="J38"/>
  <c r="M38" s="1"/>
  <c r="K38"/>
  <c r="N38" s="1"/>
  <c r="W38"/>
  <c r="Z38" s="1"/>
  <c r="X38"/>
  <c r="AA38" s="1"/>
  <c r="Y38"/>
  <c r="AB38" s="1"/>
  <c r="AK38"/>
  <c r="AN38" s="1"/>
  <c r="AL38"/>
  <c r="AO38" s="1"/>
  <c r="AM38"/>
  <c r="AP38" s="1"/>
  <c r="AY38"/>
  <c r="BB38" s="1"/>
  <c r="AZ38"/>
  <c r="BC38" s="1"/>
  <c r="BA38"/>
  <c r="BD38" s="1"/>
  <c r="I39"/>
  <c r="L39" s="1"/>
  <c r="J39"/>
  <c r="M39" s="1"/>
  <c r="K39"/>
  <c r="N39" s="1"/>
  <c r="W39"/>
  <c r="Z39" s="1"/>
  <c r="X39"/>
  <c r="AA39" s="1"/>
  <c r="Y39"/>
  <c r="AB39" s="1"/>
  <c r="AK39"/>
  <c r="AN39" s="1"/>
  <c r="AL39"/>
  <c r="AO39" s="1"/>
  <c r="AM39"/>
  <c r="AP39" s="1"/>
  <c r="AY39"/>
  <c r="BB39" s="1"/>
  <c r="AZ39"/>
  <c r="BC39" s="1"/>
  <c r="BA39"/>
  <c r="BD39" s="1"/>
  <c r="I40"/>
  <c r="L40" s="1"/>
  <c r="J40"/>
  <c r="M40" s="1"/>
  <c r="K40"/>
  <c r="N40" s="1"/>
  <c r="W40"/>
  <c r="Z40" s="1"/>
  <c r="X40"/>
  <c r="AA40" s="1"/>
  <c r="Y40"/>
  <c r="AB40" s="1"/>
  <c r="AK40"/>
  <c r="AN40" s="1"/>
  <c r="AL40"/>
  <c r="AO40" s="1"/>
  <c r="AM40"/>
  <c r="AP40" s="1"/>
  <c r="AY40"/>
  <c r="BB40" s="1"/>
  <c r="AZ40"/>
  <c r="BC40" s="1"/>
  <c r="BA40"/>
  <c r="BD40" s="1"/>
  <c r="I41"/>
  <c r="L41" s="1"/>
  <c r="J41"/>
  <c r="M41" s="1"/>
  <c r="K41"/>
  <c r="N41" s="1"/>
  <c r="W41"/>
  <c r="Z41" s="1"/>
  <c r="X41"/>
  <c r="AA41" s="1"/>
  <c r="Y41"/>
  <c r="AB41" s="1"/>
  <c r="AK41"/>
  <c r="AL41"/>
  <c r="AO41" s="1"/>
  <c r="AM41"/>
  <c r="AN41"/>
  <c r="AP41"/>
  <c r="AY41"/>
  <c r="BB41" s="1"/>
  <c r="AZ41"/>
  <c r="BC41" s="1"/>
  <c r="BA41"/>
  <c r="BD41" s="1"/>
  <c r="I42"/>
  <c r="L42" s="1"/>
  <c r="J42"/>
  <c r="M42" s="1"/>
  <c r="K42"/>
  <c r="N42" s="1"/>
  <c r="W42"/>
  <c r="Z42" s="1"/>
  <c r="X42"/>
  <c r="AA42" s="1"/>
  <c r="Y42"/>
  <c r="AB42" s="1"/>
  <c r="AK42"/>
  <c r="AL42"/>
  <c r="AO42" s="1"/>
  <c r="AM42"/>
  <c r="AP42" s="1"/>
  <c r="AN42"/>
  <c r="AY42"/>
  <c r="BB42" s="1"/>
  <c r="AZ42"/>
  <c r="BC42" s="1"/>
  <c r="BA42"/>
  <c r="BD42"/>
  <c r="I43"/>
  <c r="L43" s="1"/>
  <c r="J43"/>
  <c r="M43" s="1"/>
  <c r="K43"/>
  <c r="N43" s="1"/>
  <c r="W43"/>
  <c r="X43"/>
  <c r="AA43" s="1"/>
  <c r="Y43"/>
  <c r="Z43"/>
  <c r="AB43"/>
  <c r="AK43"/>
  <c r="AN43" s="1"/>
  <c r="AL43"/>
  <c r="AO43" s="1"/>
  <c r="AM43"/>
  <c r="AP43" s="1"/>
  <c r="AY43"/>
  <c r="BB43" s="1"/>
  <c r="AZ43"/>
  <c r="BC43" s="1"/>
  <c r="BA43"/>
  <c r="BD43" s="1"/>
  <c r="I44"/>
  <c r="L44" s="1"/>
  <c r="J44"/>
  <c r="M44" s="1"/>
  <c r="K44"/>
  <c r="N44" s="1"/>
  <c r="W44"/>
  <c r="Z44" s="1"/>
  <c r="X44"/>
  <c r="AA44" s="1"/>
  <c r="Y44"/>
  <c r="AB44" s="1"/>
  <c r="AK44"/>
  <c r="AN44" s="1"/>
  <c r="AL44"/>
  <c r="AO44" s="1"/>
  <c r="AM44"/>
  <c r="AP44"/>
  <c r="AY44"/>
  <c r="BB44" s="1"/>
  <c r="AZ44"/>
  <c r="BC44" s="1"/>
  <c r="BA44"/>
  <c r="BD44" s="1"/>
  <c r="I49"/>
  <c r="L49" s="1"/>
  <c r="J49"/>
  <c r="M49" s="1"/>
  <c r="K49"/>
  <c r="N49" s="1"/>
  <c r="W49"/>
  <c r="Z49" s="1"/>
  <c r="X49"/>
  <c r="AA49" s="1"/>
  <c r="Y49"/>
  <c r="AB49" s="1"/>
  <c r="AK49"/>
  <c r="AL49"/>
  <c r="AO49" s="1"/>
  <c r="AM49"/>
  <c r="AN49"/>
  <c r="AP49"/>
  <c r="AY49"/>
  <c r="AZ49"/>
  <c r="BC49"/>
  <c r="BA49"/>
  <c r="BB49"/>
  <c r="BD49"/>
  <c r="I50"/>
  <c r="L50" s="1"/>
  <c r="J50"/>
  <c r="M50" s="1"/>
  <c r="K50"/>
  <c r="N50" s="1"/>
  <c r="W50"/>
  <c r="Z50" s="1"/>
  <c r="X50"/>
  <c r="AA50" s="1"/>
  <c r="Y50"/>
  <c r="AB50" s="1"/>
  <c r="AK50"/>
  <c r="AN50" s="1"/>
  <c r="AL50"/>
  <c r="AO50" s="1"/>
  <c r="AM50"/>
  <c r="AP50" s="1"/>
  <c r="AY50"/>
  <c r="AZ50"/>
  <c r="BC50" s="1"/>
  <c r="BA50"/>
  <c r="BB50"/>
  <c r="BD50"/>
  <c r="I51"/>
  <c r="L51" s="1"/>
  <c r="J51"/>
  <c r="M51" s="1"/>
  <c r="K51"/>
  <c r="N51" s="1"/>
  <c r="W51"/>
  <c r="Z51" s="1"/>
  <c r="X51"/>
  <c r="AA51" s="1"/>
  <c r="Y51"/>
  <c r="AB51" s="1"/>
  <c r="AK51"/>
  <c r="AN51" s="1"/>
  <c r="AL51"/>
  <c r="AO51" s="1"/>
  <c r="AM51"/>
  <c r="AP51" s="1"/>
  <c r="AY51"/>
  <c r="BB51" s="1"/>
  <c r="AZ51"/>
  <c r="BC51" s="1"/>
  <c r="BA51"/>
  <c r="BD51"/>
  <c r="I52"/>
  <c r="L52" s="1"/>
  <c r="J52"/>
  <c r="M52" s="1"/>
  <c r="K52"/>
  <c r="N52" s="1"/>
  <c r="W52"/>
  <c r="Z52" s="1"/>
  <c r="X52"/>
  <c r="AA52" s="1"/>
  <c r="Y52"/>
  <c r="AB52" s="1"/>
  <c r="AK52"/>
  <c r="AN52" s="1"/>
  <c r="AL52"/>
  <c r="AO52" s="1"/>
  <c r="AM52"/>
  <c r="AP52" s="1"/>
  <c r="AY52"/>
  <c r="BB52" s="1"/>
  <c r="AZ52"/>
  <c r="BC52" s="1"/>
  <c r="BA52"/>
  <c r="BD52" s="1"/>
  <c r="I53"/>
  <c r="L53" s="1"/>
  <c r="J53"/>
  <c r="M53" s="1"/>
  <c r="K53"/>
  <c r="N53" s="1"/>
  <c r="W53"/>
  <c r="Z53" s="1"/>
  <c r="X53"/>
  <c r="AA53" s="1"/>
  <c r="Y53"/>
  <c r="AB53" s="1"/>
  <c r="AK53"/>
  <c r="AN53" s="1"/>
  <c r="AL53"/>
  <c r="AO53" s="1"/>
  <c r="AM53"/>
  <c r="AP53" s="1"/>
  <c r="AY53"/>
  <c r="BB53" s="1"/>
  <c r="AZ53"/>
  <c r="BC53" s="1"/>
  <c r="BA53"/>
  <c r="BD53" s="1"/>
  <c r="I54"/>
  <c r="L54" s="1"/>
  <c r="J54"/>
  <c r="M54" s="1"/>
  <c r="K54"/>
  <c r="N54" s="1"/>
  <c r="W54"/>
  <c r="Z54" s="1"/>
  <c r="X54"/>
  <c r="AA54" s="1"/>
  <c r="Y54"/>
  <c r="AB54" s="1"/>
  <c r="AK54"/>
  <c r="AN54" s="1"/>
  <c r="AL54"/>
  <c r="AO54" s="1"/>
  <c r="AM54"/>
  <c r="AP54" s="1"/>
  <c r="AY54"/>
  <c r="BB54" s="1"/>
  <c r="AZ54"/>
  <c r="BC54" s="1"/>
  <c r="BA54"/>
  <c r="BD54" s="1"/>
  <c r="I55"/>
  <c r="L55" s="1"/>
  <c r="J55"/>
  <c r="M55" s="1"/>
  <c r="K55"/>
  <c r="N55" s="1"/>
  <c r="W55"/>
  <c r="Z55" s="1"/>
  <c r="X55"/>
  <c r="AA55" s="1"/>
  <c r="Y55"/>
  <c r="AB55" s="1"/>
  <c r="AK55"/>
  <c r="AN55" s="1"/>
  <c r="AL55"/>
  <c r="AO55" s="1"/>
  <c r="AM55"/>
  <c r="AP55" s="1"/>
  <c r="AY55"/>
  <c r="BB55" s="1"/>
  <c r="AZ55"/>
  <c r="BC55" s="1"/>
  <c r="BA55"/>
  <c r="BD55" s="1"/>
  <c r="I56"/>
  <c r="L56" s="1"/>
  <c r="J56"/>
  <c r="M56" s="1"/>
  <c r="K56"/>
  <c r="N56" s="1"/>
  <c r="W56"/>
  <c r="Z56" s="1"/>
  <c r="X56"/>
  <c r="AA56" s="1"/>
  <c r="Y56"/>
  <c r="AB56" s="1"/>
  <c r="AK56"/>
  <c r="AN56" s="1"/>
  <c r="AL56"/>
  <c r="AO56" s="1"/>
  <c r="AM56"/>
  <c r="AP56" s="1"/>
  <c r="AY56"/>
  <c r="BB56" s="1"/>
  <c r="AZ56"/>
  <c r="BC56" s="1"/>
  <c r="BA56"/>
  <c r="BD56" s="1"/>
  <c r="I57"/>
  <c r="L57" s="1"/>
  <c r="J57"/>
  <c r="M57" s="1"/>
  <c r="K57"/>
  <c r="N57" s="1"/>
  <c r="W57"/>
  <c r="Z57" s="1"/>
  <c r="X57"/>
  <c r="AA57" s="1"/>
  <c r="Y57"/>
  <c r="AB57" s="1"/>
  <c r="AK57"/>
  <c r="AN57" s="1"/>
  <c r="AL57"/>
  <c r="AO57" s="1"/>
  <c r="AM57"/>
  <c r="AP57" s="1"/>
  <c r="AY57"/>
  <c r="BB57" s="1"/>
  <c r="AZ57"/>
  <c r="BC57" s="1"/>
  <c r="BA57"/>
  <c r="BD57" s="1"/>
  <c r="I58"/>
  <c r="L58" s="1"/>
  <c r="J58"/>
  <c r="M58" s="1"/>
  <c r="K58"/>
  <c r="N58" s="1"/>
  <c r="W58"/>
  <c r="Z58" s="1"/>
  <c r="X58"/>
  <c r="AA58" s="1"/>
  <c r="Y58"/>
  <c r="AB58" s="1"/>
  <c r="AK58"/>
  <c r="AN58" s="1"/>
  <c r="AL58"/>
  <c r="AO58" s="1"/>
  <c r="AM58"/>
  <c r="AP58" s="1"/>
  <c r="AY58"/>
  <c r="AZ58"/>
  <c r="BA58"/>
  <c r="BB58"/>
  <c r="BC58"/>
  <c r="BD58"/>
  <c r="I59"/>
  <c r="L59" s="1"/>
  <c r="J59"/>
  <c r="M59" s="1"/>
  <c r="K59"/>
  <c r="N59" s="1"/>
  <c r="W59"/>
  <c r="Z59" s="1"/>
  <c r="X59"/>
  <c r="AA59" s="1"/>
  <c r="Y59"/>
  <c r="AB59" s="1"/>
  <c r="AK59"/>
  <c r="AN59" s="1"/>
  <c r="AL59"/>
  <c r="AO59" s="1"/>
  <c r="AM59"/>
  <c r="AP59" s="1"/>
  <c r="AY59"/>
  <c r="BB59" s="1"/>
  <c r="AZ59"/>
  <c r="BC59" s="1"/>
  <c r="BA59"/>
  <c r="BD59" s="1"/>
  <c r="I60"/>
  <c r="L60" s="1"/>
  <c r="J60"/>
  <c r="M60" s="1"/>
  <c r="K60"/>
  <c r="N60" s="1"/>
  <c r="W60"/>
  <c r="Z60" s="1"/>
  <c r="X60"/>
  <c r="AA60" s="1"/>
  <c r="Y60"/>
  <c r="AB60" s="1"/>
  <c r="AK60"/>
  <c r="AN60" s="1"/>
  <c r="AL60"/>
  <c r="AO60" s="1"/>
  <c r="AM60"/>
  <c r="AP60" s="1"/>
  <c r="AY60"/>
  <c r="AZ60"/>
  <c r="BC60" s="1"/>
  <c r="BA60"/>
  <c r="BB60"/>
  <c r="BD60"/>
  <c r="I61"/>
  <c r="L61" s="1"/>
  <c r="J61"/>
  <c r="M61" s="1"/>
  <c r="K61"/>
  <c r="N61" s="1"/>
  <c r="W61"/>
  <c r="Z61" s="1"/>
  <c r="X61"/>
  <c r="AA61" s="1"/>
  <c r="Y61"/>
  <c r="AB61" s="1"/>
  <c r="AK61"/>
  <c r="AN61" s="1"/>
  <c r="AL61"/>
  <c r="AO61" s="1"/>
  <c r="AM61"/>
  <c r="AP61" s="1"/>
  <c r="AY61"/>
  <c r="BB61" s="1"/>
  <c r="AZ61"/>
  <c r="BC61" s="1"/>
  <c r="BA61"/>
  <c r="BD61" s="1"/>
  <c r="I62"/>
  <c r="L62" s="1"/>
  <c r="J62"/>
  <c r="M62" s="1"/>
  <c r="K62"/>
  <c r="N62" s="1"/>
  <c r="W62"/>
  <c r="Z62" s="1"/>
  <c r="X62"/>
  <c r="AA62" s="1"/>
  <c r="Y62"/>
  <c r="AB62" s="1"/>
  <c r="AK62"/>
  <c r="AN62" s="1"/>
  <c r="AL62"/>
  <c r="AO62" s="1"/>
  <c r="AM62"/>
  <c r="AP62" s="1"/>
  <c r="AY62"/>
  <c r="BB62" s="1"/>
  <c r="AZ62"/>
  <c r="BC62" s="1"/>
  <c r="BA62"/>
  <c r="BD62" s="1"/>
  <c r="I63"/>
  <c r="L63" s="1"/>
  <c r="J63"/>
  <c r="M63" s="1"/>
  <c r="K63"/>
  <c r="N63" s="1"/>
  <c r="W63"/>
  <c r="Z63" s="1"/>
  <c r="X63"/>
  <c r="AA63" s="1"/>
  <c r="Y63"/>
  <c r="AB63" s="1"/>
  <c r="AK63"/>
  <c r="AN63" s="1"/>
  <c r="AL63"/>
  <c r="AO63" s="1"/>
  <c r="AM63"/>
  <c r="AP63" s="1"/>
  <c r="AY63"/>
  <c r="BB63" s="1"/>
  <c r="AZ63"/>
  <c r="BC63" s="1"/>
  <c r="BA63"/>
  <c r="BD63" s="1"/>
  <c r="I64"/>
  <c r="L64" s="1"/>
  <c r="J64"/>
  <c r="M64" s="1"/>
  <c r="K64"/>
  <c r="N64" s="1"/>
  <c r="W64"/>
  <c r="Z64" s="1"/>
  <c r="X64"/>
  <c r="AA64" s="1"/>
  <c r="Y64"/>
  <c r="AB64" s="1"/>
  <c r="AK64"/>
  <c r="AN64" s="1"/>
  <c r="AL64"/>
  <c r="AO64" s="1"/>
  <c r="AM64"/>
  <c r="AP64" s="1"/>
  <c r="AY64"/>
  <c r="BB64" s="1"/>
  <c r="AZ64"/>
  <c r="BC64" s="1"/>
  <c r="BA64"/>
  <c r="BD64" s="1"/>
  <c r="I69"/>
  <c r="J69"/>
  <c r="M69" s="1"/>
  <c r="K69"/>
  <c r="L69"/>
  <c r="N69"/>
  <c r="W69"/>
  <c r="Z69" s="1"/>
  <c r="X69"/>
  <c r="AA69" s="1"/>
  <c r="Y69"/>
  <c r="AB69" s="1"/>
  <c r="AK69"/>
  <c r="AL69"/>
  <c r="AO69" s="1"/>
  <c r="AM69"/>
  <c r="AN69"/>
  <c r="AP69"/>
  <c r="AY69"/>
  <c r="BB69" s="1"/>
  <c r="AZ69"/>
  <c r="BC69" s="1"/>
  <c r="BA69"/>
  <c r="BD69" s="1"/>
  <c r="I70"/>
  <c r="L70" s="1"/>
  <c r="J70"/>
  <c r="M70" s="1"/>
  <c r="K70"/>
  <c r="N70" s="1"/>
  <c r="W70"/>
  <c r="Z70" s="1"/>
  <c r="X70"/>
  <c r="AA70" s="1"/>
  <c r="Y70"/>
  <c r="AB70" s="1"/>
  <c r="AK70"/>
  <c r="AN70" s="1"/>
  <c r="AL70"/>
  <c r="AO70" s="1"/>
  <c r="AM70"/>
  <c r="AP70" s="1"/>
  <c r="AY70"/>
  <c r="BB70" s="1"/>
  <c r="AZ70"/>
  <c r="BC70" s="1"/>
  <c r="BA70"/>
  <c r="BD70" s="1"/>
  <c r="I71"/>
  <c r="L71" s="1"/>
  <c r="J71"/>
  <c r="M71" s="1"/>
  <c r="K71"/>
  <c r="N71" s="1"/>
  <c r="W71"/>
  <c r="Z71" s="1"/>
  <c r="X71"/>
  <c r="AA71" s="1"/>
  <c r="Y71"/>
  <c r="AB71" s="1"/>
  <c r="AK71"/>
  <c r="AN71" s="1"/>
  <c r="AL71"/>
  <c r="AO71" s="1"/>
  <c r="AM71"/>
  <c r="AP71" s="1"/>
  <c r="AY71"/>
  <c r="BB71" s="1"/>
  <c r="AZ71"/>
  <c r="BC71" s="1"/>
  <c r="BA71"/>
  <c r="BD71" s="1"/>
  <c r="I72"/>
  <c r="L72" s="1"/>
  <c r="J72"/>
  <c r="M72" s="1"/>
  <c r="K72"/>
  <c r="N72" s="1"/>
  <c r="W72"/>
  <c r="Z72" s="1"/>
  <c r="X72"/>
  <c r="AA72" s="1"/>
  <c r="Y72"/>
  <c r="AB72"/>
  <c r="AK72"/>
  <c r="AL72"/>
  <c r="AO72" s="1"/>
  <c r="AM72"/>
  <c r="AN72"/>
  <c r="AP72"/>
  <c r="AY72"/>
  <c r="AZ72"/>
  <c r="BA72"/>
  <c r="BB72"/>
  <c r="BC72"/>
  <c r="BD72"/>
  <c r="I73"/>
  <c r="L73" s="1"/>
  <c r="J73"/>
  <c r="M73" s="1"/>
  <c r="K73"/>
  <c r="N73" s="1"/>
  <c r="W73"/>
  <c r="Z73" s="1"/>
  <c r="X73"/>
  <c r="AA73" s="1"/>
  <c r="Y73"/>
  <c r="AB73" s="1"/>
  <c r="AK73"/>
  <c r="AN73" s="1"/>
  <c r="AL73"/>
  <c r="AO73" s="1"/>
  <c r="AM73"/>
  <c r="AP73" s="1"/>
  <c r="AY73"/>
  <c r="BB73" s="1"/>
  <c r="AZ73"/>
  <c r="BC73" s="1"/>
  <c r="BA73"/>
  <c r="BD73" s="1"/>
  <c r="I74"/>
  <c r="L74" s="1"/>
  <c r="J74"/>
  <c r="M74" s="1"/>
  <c r="K74"/>
  <c r="N74" s="1"/>
  <c r="W74"/>
  <c r="Z74" s="1"/>
  <c r="X74"/>
  <c r="AA74" s="1"/>
  <c r="Y74"/>
  <c r="AB74" s="1"/>
  <c r="AK74"/>
  <c r="AN74" s="1"/>
  <c r="AL74"/>
  <c r="AO74" s="1"/>
  <c r="AM74"/>
  <c r="AP74" s="1"/>
  <c r="AY74"/>
  <c r="BB74" s="1"/>
  <c r="AZ74"/>
  <c r="BC74" s="1"/>
  <c r="BA74"/>
  <c r="BD74" s="1"/>
  <c r="I75"/>
  <c r="L75" s="1"/>
  <c r="J75"/>
  <c r="M75" s="1"/>
  <c r="K75"/>
  <c r="N75" s="1"/>
  <c r="W75"/>
  <c r="Z75" s="1"/>
  <c r="X75"/>
  <c r="AA75" s="1"/>
  <c r="Y75"/>
  <c r="AB75" s="1"/>
  <c r="AK75"/>
  <c r="AN75" s="1"/>
  <c r="AL75"/>
  <c r="AO75" s="1"/>
  <c r="AM75"/>
  <c r="AP75" s="1"/>
  <c r="AY75"/>
  <c r="BB75" s="1"/>
  <c r="AZ75"/>
  <c r="BA75"/>
  <c r="BD75" s="1"/>
  <c r="BC75"/>
  <c r="I76"/>
  <c r="L76" s="1"/>
  <c r="J76"/>
  <c r="M76" s="1"/>
  <c r="K76"/>
  <c r="N76" s="1"/>
  <c r="W76"/>
  <c r="Z76" s="1"/>
  <c r="X76"/>
  <c r="AA76" s="1"/>
  <c r="Y76"/>
  <c r="AB76" s="1"/>
  <c r="AK76"/>
  <c r="AN76" s="1"/>
  <c r="AL76"/>
  <c r="AO76" s="1"/>
  <c r="AM76"/>
  <c r="AP76" s="1"/>
  <c r="AY76"/>
  <c r="BB76" s="1"/>
  <c r="AZ76"/>
  <c r="BC76" s="1"/>
  <c r="BA76"/>
  <c r="BD76" s="1"/>
  <c r="I77"/>
  <c r="L77" s="1"/>
  <c r="J77"/>
  <c r="M77" s="1"/>
  <c r="K77"/>
  <c r="N77" s="1"/>
  <c r="W77"/>
  <c r="Z77" s="1"/>
  <c r="X77"/>
  <c r="AA77" s="1"/>
  <c r="Y77"/>
  <c r="AB77" s="1"/>
  <c r="AK77"/>
  <c r="AN77" s="1"/>
  <c r="AL77"/>
  <c r="AO77" s="1"/>
  <c r="AM77"/>
  <c r="AP77" s="1"/>
  <c r="AY77"/>
  <c r="BB77" s="1"/>
  <c r="AZ77"/>
  <c r="BC77" s="1"/>
  <c r="BA77"/>
  <c r="BD77" s="1"/>
  <c r="I78"/>
  <c r="L78" s="1"/>
  <c r="J78"/>
  <c r="M78" s="1"/>
  <c r="K78"/>
  <c r="N78" s="1"/>
  <c r="W78"/>
  <c r="Z78" s="1"/>
  <c r="X78"/>
  <c r="AA78" s="1"/>
  <c r="Y78"/>
  <c r="AB78" s="1"/>
  <c r="AK78"/>
  <c r="AN78" s="1"/>
  <c r="AL78"/>
  <c r="AO78" s="1"/>
  <c r="AM78"/>
  <c r="AP78" s="1"/>
  <c r="AY78"/>
  <c r="BB78" s="1"/>
  <c r="AZ78"/>
  <c r="BC78" s="1"/>
  <c r="BA78"/>
  <c r="BD78" s="1"/>
  <c r="I79"/>
  <c r="L79" s="1"/>
  <c r="J79"/>
  <c r="M79" s="1"/>
  <c r="K79"/>
  <c r="N79" s="1"/>
  <c r="W79"/>
  <c r="Z79" s="1"/>
  <c r="X79"/>
  <c r="AA79" s="1"/>
  <c r="Y79"/>
  <c r="AB79" s="1"/>
  <c r="AK79"/>
  <c r="AN79" s="1"/>
  <c r="AL79"/>
  <c r="AO79" s="1"/>
  <c r="AM79"/>
  <c r="AP79" s="1"/>
  <c r="AY79"/>
  <c r="AZ79"/>
  <c r="BA79"/>
  <c r="BB79"/>
  <c r="BC79"/>
  <c r="BD79"/>
  <c r="I80"/>
  <c r="J80"/>
  <c r="M80" s="1"/>
  <c r="K80"/>
  <c r="L80"/>
  <c r="N80"/>
  <c r="W80"/>
  <c r="X80"/>
  <c r="Y80"/>
  <c r="Z80"/>
  <c r="AA80"/>
  <c r="AB80"/>
  <c r="AK80"/>
  <c r="AL80"/>
  <c r="AO80"/>
  <c r="AM80"/>
  <c r="AN80"/>
  <c r="AP80"/>
  <c r="AY80"/>
  <c r="AZ80"/>
  <c r="BA80"/>
  <c r="BB80"/>
  <c r="BC80"/>
  <c r="BD80"/>
</calcChain>
</file>

<file path=xl/sharedStrings.xml><?xml version="1.0" encoding="utf-8"?>
<sst xmlns="http://schemas.openxmlformats.org/spreadsheetml/2006/main" count="585" uniqueCount="147">
  <si>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</si>
  <si>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</si>
  <si>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</si>
  <si>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</si>
  <si>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</si>
  <si>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</si>
  <si>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</si>
  <si>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</si>
  <si>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</si>
  <si>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</si>
  <si>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</si>
  <si>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</si>
  <si>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</si>
  <si>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</si>
  <si>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</si>
  <si>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</si>
  <si>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</si>
  <si>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</si>
  <si>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</si>
  <si>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</si>
  <si>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</si>
  <si>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</si>
  <si>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</si>
  <si>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</si>
  <si>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</si>
  <si>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</si>
  <si>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</si>
  <si>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</si>
  <si>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</si>
  <si>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</si>
  <si>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</si>
  <si>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</si>
  <si>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</si>
  <si>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</si>
  <si>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</si>
  <si>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</si>
  <si>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</si>
  <si>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</si>
  <si>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</si>
  <si>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</si>
  <si>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</si>
  <si>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</si>
  <si>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</si>
  <si>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</si>
  <si>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</si>
  <si>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</si>
  <si>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</si>
  <si>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</si>
  <si>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</si>
  <si>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</si>
  <si>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</si>
  <si>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</si>
  <si>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</si>
  <si>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</si>
  <si>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</si>
  <si>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</si>
  <si>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</si>
  <si>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</si>
  <si>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</si>
  <si>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</si>
  <si>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</si>
  <si>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</si>
  <si>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</si>
  <si>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</si>
  <si>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</si>
  <si>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</si>
  <si>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</si>
  <si>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</si>
  <si>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</si>
  <si>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</si>
  <si>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</si>
  <si>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</si>
  <si>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</si>
  <si>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</si>
  <si>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</si>
  <si>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</si>
  <si>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</si>
  <si>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</si>
  <si>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</si>
  <si>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</si>
  <si>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</si>
  <si>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</si>
  <si>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</si>
  <si>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</si>
  <si>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</si>
  <si>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</si>
  <si>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</si>
  <si>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</si>
  <si>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</si>
  <si>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</si>
  <si>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</si>
  <si>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</si>
  <si>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</si>
  <si>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</si>
  <si>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</si>
  <si>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</si>
  <si>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</si>
  <si>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</si>
  <si>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</si>
  <si>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</si>
  <si>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</si>
  <si>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</si>
  <si>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</si>
  <si>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</si>
  <si>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</si>
  <si>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</si>
  <si>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</si>
  <si>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</si>
  <si>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</si>
  <si>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</si>
  <si>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</si>
  <si>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</si>
  <si>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</si>
  <si>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</si>
  <si>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</si>
  <si>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</si>
  <si>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</si>
  <si>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</si>
  <si>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</si>
  <si>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</si>
  <si>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</si>
  <si>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</si>
  <si>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</si>
  <si>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</si>
  <si>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</si>
  <si>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</si>
  <si>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</si>
  <si>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</si>
  <si>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</si>
  <si>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</si>
  <si>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</si>
  <si>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</si>
  <si>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</si>
  <si>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</si>
  <si>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</si>
  <si>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</si>
  <si>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</si>
  <si>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</si>
  <si>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COMPARISON OF THE 2012 SUPPLEMENTAL #05-2013 EVR DATED MAY 3, 2013 TO THE 2013 PRELIMINARY EVR DATED MAY 16, 2013</t>
  </si>
  <si>
    <t>2012 SUPPLEMENTAL EVR GRAND TOTAL</t>
  </si>
  <si>
    <t>2013 PRELIMINARY EVR GRAND TOTAL</t>
  </si>
  <si>
    <t>2012 SUPPLEMENTAL EVR COMMERCIAL</t>
  </si>
  <si>
    <t>2013 PRELIMINARY EVR COMMERCIAL</t>
  </si>
  <si>
    <t>2012 SUPPLEMENTAL EVR BPP</t>
  </si>
  <si>
    <t>2013 PRELIMINARY EVR BPP</t>
  </si>
  <si>
    <t>2012 SUPPLEMENTAL EVR RESIDENTIAL</t>
  </si>
  <si>
    <t>2013 PRELIMINARY EVR RESIDENTIAL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</si>
</sst>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5.33203125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4" width="15.44140625" customWidth="1"/>
    <col min="25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5" bestFit="1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tr">
        <f>A1</f>
        <v>COMPARISON OF THE 2012 SUPPLEMENTAL #05-2013 EVR DATED MAY 3, 2013 TO THE 2013 PRELIMINARY EVR DATED MAY 16, 2013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tr">
        <f>A1</f>
        <v>COMPARISON OF THE 2012 SUPPLEMENTAL #05-2013 EVR DATED MAY 3, 2013 TO THE 2013 PRELIMINARY EVR DATED MAY 16, 2013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tr">
        <f>A1</f>
        <v>COMPARISON OF THE 2012 SUPPLEMENTAL #05-2013 EVR DATED MAY 3, 2013 TO THE 2013 PRELIMINARY EVR DATED MAY 16, 2013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139</v>
      </c>
      <c r="D2" s="60"/>
      <c r="E2" s="61"/>
      <c r="F2" s="59" t="s">
        <v>140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141</v>
      </c>
      <c r="R2" s="60"/>
      <c r="S2" s="61"/>
      <c r="T2" s="59" t="s">
        <v>142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143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145</v>
      </c>
      <c r="AT2" s="60"/>
      <c r="AU2" s="61"/>
      <c r="AV2" s="59" t="s">
        <v>146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800298</v>
      </c>
      <c r="D7" s="47">
        <v>206979719230</v>
      </c>
      <c r="E7" s="48">
        <v>157064871049</v>
      </c>
      <c r="F7" s="21">
        <v>803076</v>
      </c>
      <c r="G7" s="47">
        <v>221771504840</v>
      </c>
      <c r="H7" s="48">
        <v>170528459849</v>
      </c>
      <c r="I7" s="10">
        <f t="shared" ref="I7:K9" si="0">(F7-C7)</f>
        <v>2778</v>
      </c>
      <c r="J7" s="20">
        <f t="shared" si="0"/>
        <v>14791785610</v>
      </c>
      <c r="K7" s="11">
        <f t="shared" si="0"/>
        <v>13463588800</v>
      </c>
      <c r="L7" s="1">
        <f t="shared" ref="L7:N9" si="1">IF(C7=0,"N.A.  ",I7/C7)</f>
        <v>3.4712069754016628E-3</v>
      </c>
      <c r="M7" s="6">
        <f t="shared" si="1"/>
        <v>7.146490325249244E-2</v>
      </c>
      <c r="N7" s="2">
        <f t="shared" si="1"/>
        <v>8.571992394021527E-2</v>
      </c>
      <c r="O7" s="31" t="s">
        <v>75</v>
      </c>
      <c r="P7" s="33" t="s">
        <v>76</v>
      </c>
      <c r="Q7" s="21">
        <v>73966</v>
      </c>
      <c r="R7" s="47">
        <v>77962365190</v>
      </c>
      <c r="S7" s="48">
        <v>57397746651</v>
      </c>
      <c r="T7" s="21">
        <v>73982</v>
      </c>
      <c r="U7" s="47">
        <v>88675624810</v>
      </c>
      <c r="V7" s="48">
        <v>66674096597</v>
      </c>
      <c r="W7" s="10">
        <f t="shared" ref="W7:Y9" si="2">(T7-Q7)</f>
        <v>16</v>
      </c>
      <c r="X7" s="20">
        <f t="shared" si="2"/>
        <v>10713259620</v>
      </c>
      <c r="Y7" s="11">
        <f t="shared" si="2"/>
        <v>9276349946</v>
      </c>
      <c r="Z7" s="1">
        <f t="shared" ref="Z7:AB9" si="3">IF(Q7=0,"N.A.  ",W7/Q7)</f>
        <v>2.1631560446691724E-4</v>
      </c>
      <c r="AA7" s="6">
        <f t="shared" si="3"/>
        <v>0.13741578508926713</v>
      </c>
      <c r="AB7" s="2">
        <f t="shared" si="3"/>
        <v>0.16161522859780045</v>
      </c>
      <c r="AC7" s="31" t="s">
        <v>75</v>
      </c>
      <c r="AD7" s="33" t="s">
        <v>76</v>
      </c>
      <c r="AE7" s="21">
        <v>83001</v>
      </c>
      <c r="AF7" s="47">
        <v>30628438790</v>
      </c>
      <c r="AG7" s="48">
        <v>25002119842</v>
      </c>
      <c r="AH7" s="21">
        <v>84946</v>
      </c>
      <c r="AI7" s="47">
        <v>32678944580</v>
      </c>
      <c r="AJ7" s="48">
        <v>26795247691</v>
      </c>
      <c r="AK7" s="10">
        <f t="shared" ref="AK7:AM9" si="4">(AH7-AE7)</f>
        <v>1945</v>
      </c>
      <c r="AL7" s="20">
        <f t="shared" si="4"/>
        <v>2050505790</v>
      </c>
      <c r="AM7" s="11">
        <f t="shared" si="4"/>
        <v>1793127849</v>
      </c>
      <c r="AN7" s="1">
        <f t="shared" ref="AN7:AP9" si="5">IF(AE7=0,"N.A.  ",AK7/AE7)</f>
        <v>2.3433452609004712E-2</v>
      </c>
      <c r="AO7" s="6">
        <f t="shared" si="5"/>
        <v>6.6947773736005037E-2</v>
      </c>
      <c r="AP7" s="2">
        <f t="shared" si="5"/>
        <v>7.1719032639296479E-2</v>
      </c>
      <c r="AQ7" s="31" t="s">
        <v>75</v>
      </c>
      <c r="AR7" s="33" t="s">
        <v>76</v>
      </c>
      <c r="AS7" s="21">
        <v>643331</v>
      </c>
      <c r="AT7" s="47">
        <v>98388915250</v>
      </c>
      <c r="AU7" s="48">
        <v>74665004556</v>
      </c>
      <c r="AV7" s="21">
        <v>644148</v>
      </c>
      <c r="AW7" s="47">
        <v>100416935450</v>
      </c>
      <c r="AX7" s="48">
        <v>77059115561</v>
      </c>
      <c r="AY7" s="10">
        <f t="shared" ref="AY7:BA9" si="6">(AV7-AS7)</f>
        <v>817</v>
      </c>
      <c r="AZ7" s="20">
        <f t="shared" si="6"/>
        <v>2028020200</v>
      </c>
      <c r="BA7" s="11">
        <f t="shared" si="6"/>
        <v>2394111005</v>
      </c>
      <c r="BB7" s="1">
        <f t="shared" ref="BB7:BD9" si="7">IF(AS7=0,"N.A.  ",AY7/AS7)</f>
        <v>1.2699527925748954E-3</v>
      </c>
      <c r="BC7" s="6">
        <f t="shared" si="7"/>
        <v>2.0612283353738877E-2</v>
      </c>
      <c r="BD7" s="2">
        <f t="shared" si="7"/>
        <v>3.2064700447508532E-2</v>
      </c>
    </row>
    <row r="8" spans="1:56" ht="21" customHeight="1">
      <c r="A8" s="31" t="s">
        <v>77</v>
      </c>
      <c r="B8" s="33" t="s">
        <v>78</v>
      </c>
      <c r="C8" s="21">
        <v>800298</v>
      </c>
      <c r="D8" s="45">
        <v>206979719230</v>
      </c>
      <c r="E8" s="46">
        <v>164460144328</v>
      </c>
      <c r="F8" s="21">
        <v>803076</v>
      </c>
      <c r="G8" s="45">
        <v>221771504840</v>
      </c>
      <c r="H8" s="46">
        <v>178196312867</v>
      </c>
      <c r="I8" s="10">
        <f t="shared" si="0"/>
        <v>2778</v>
      </c>
      <c r="J8" s="19">
        <f t="shared" si="0"/>
        <v>14791785610</v>
      </c>
      <c r="K8" s="12">
        <f t="shared" si="0"/>
        <v>13736168539</v>
      </c>
      <c r="L8" s="1">
        <f t="shared" si="1"/>
        <v>3.4712069754016628E-3</v>
      </c>
      <c r="M8" s="6">
        <f t="shared" si="1"/>
        <v>7.146490325249244E-2</v>
      </c>
      <c r="N8" s="2">
        <f t="shared" si="1"/>
        <v>8.3522780520029996E-2</v>
      </c>
      <c r="O8" s="31" t="s">
        <v>77</v>
      </c>
      <c r="P8" s="33" t="s">
        <v>78</v>
      </c>
      <c r="Q8" s="21">
        <v>73966</v>
      </c>
      <c r="R8" s="45">
        <v>77962365190</v>
      </c>
      <c r="S8" s="46">
        <v>57727752017</v>
      </c>
      <c r="T8" s="21">
        <v>73982</v>
      </c>
      <c r="U8" s="45">
        <v>88675624810</v>
      </c>
      <c r="V8" s="46">
        <v>67070486739</v>
      </c>
      <c r="W8" s="10">
        <f t="shared" si="2"/>
        <v>16</v>
      </c>
      <c r="X8" s="19">
        <f t="shared" si="2"/>
        <v>10713259620</v>
      </c>
      <c r="Y8" s="12">
        <f t="shared" si="2"/>
        <v>9342734722</v>
      </c>
      <c r="Z8" s="1">
        <f t="shared" si="3"/>
        <v>2.1631560446691724E-4</v>
      </c>
      <c r="AA8" s="6">
        <f t="shared" si="3"/>
        <v>0.13741578508926713</v>
      </c>
      <c r="AB8" s="2">
        <f t="shared" si="3"/>
        <v>0.16184130501476479</v>
      </c>
      <c r="AC8" s="31" t="s">
        <v>77</v>
      </c>
      <c r="AD8" s="33" t="s">
        <v>78</v>
      </c>
      <c r="AE8" s="21">
        <v>83001</v>
      </c>
      <c r="AF8" s="45">
        <v>30628438790</v>
      </c>
      <c r="AG8" s="46">
        <v>30305331816</v>
      </c>
      <c r="AH8" s="21">
        <v>84946</v>
      </c>
      <c r="AI8" s="45">
        <v>32678944580</v>
      </c>
      <c r="AJ8" s="46">
        <v>32354471455</v>
      </c>
      <c r="AK8" s="10">
        <f t="shared" si="4"/>
        <v>1945</v>
      </c>
      <c r="AL8" s="19">
        <f t="shared" si="4"/>
        <v>2050505790</v>
      </c>
      <c r="AM8" s="12">
        <f t="shared" si="4"/>
        <v>2049139639</v>
      </c>
      <c r="AN8" s="1">
        <f t="shared" si="5"/>
        <v>2.3433452609004712E-2</v>
      </c>
      <c r="AO8" s="6">
        <f t="shared" si="5"/>
        <v>6.6947773736005037E-2</v>
      </c>
      <c r="AP8" s="2">
        <f t="shared" si="5"/>
        <v>6.7616472620772833E-2</v>
      </c>
      <c r="AQ8" s="31" t="s">
        <v>77</v>
      </c>
      <c r="AR8" s="33" t="s">
        <v>78</v>
      </c>
      <c r="AS8" s="21">
        <v>643331</v>
      </c>
      <c r="AT8" s="45">
        <v>98388915250</v>
      </c>
      <c r="AU8" s="46">
        <v>76427060495</v>
      </c>
      <c r="AV8" s="21">
        <v>644148</v>
      </c>
      <c r="AW8" s="45">
        <v>100416935450</v>
      </c>
      <c r="AX8" s="46">
        <v>78771354673</v>
      </c>
      <c r="AY8" s="10">
        <f t="shared" si="6"/>
        <v>817</v>
      </c>
      <c r="AZ8" s="19">
        <f t="shared" si="6"/>
        <v>2028020200</v>
      </c>
      <c r="BA8" s="12">
        <f t="shared" si="6"/>
        <v>2344294178</v>
      </c>
      <c r="BB8" s="1">
        <f t="shared" si="7"/>
        <v>1.2699527925748954E-3</v>
      </c>
      <c r="BC8" s="6">
        <f t="shared" si="7"/>
        <v>2.0612283353738877E-2</v>
      </c>
      <c r="BD8" s="2">
        <f t="shared" si="7"/>
        <v>3.0673614330010351E-2</v>
      </c>
    </row>
    <row r="9" spans="1:56" ht="21" customHeight="1">
      <c r="A9" s="31" t="s">
        <v>79</v>
      </c>
      <c r="B9" s="33" t="s">
        <v>80</v>
      </c>
      <c r="C9" s="21">
        <v>800298</v>
      </c>
      <c r="D9" s="45">
        <v>206979719230</v>
      </c>
      <c r="E9" s="46">
        <v>157247988607</v>
      </c>
      <c r="F9" s="21">
        <v>803076</v>
      </c>
      <c r="G9" s="45">
        <v>221771504840</v>
      </c>
      <c r="H9" s="46">
        <v>170743303519</v>
      </c>
      <c r="I9" s="10">
        <f t="shared" si="0"/>
        <v>2778</v>
      </c>
      <c r="J9" s="19">
        <f t="shared" si="0"/>
        <v>14791785610</v>
      </c>
      <c r="K9" s="12">
        <f t="shared" si="0"/>
        <v>13495314912</v>
      </c>
      <c r="L9" s="1">
        <f t="shared" si="1"/>
        <v>3.4712069754016628E-3</v>
      </c>
      <c r="M9" s="6">
        <f t="shared" si="1"/>
        <v>7.146490325249244E-2</v>
      </c>
      <c r="N9" s="2">
        <f t="shared" si="1"/>
        <v>8.5821860308356576E-2</v>
      </c>
      <c r="O9" s="31" t="s">
        <v>79</v>
      </c>
      <c r="P9" s="33" t="s">
        <v>80</v>
      </c>
      <c r="Q9" s="21">
        <v>73966</v>
      </c>
      <c r="R9" s="45">
        <v>77962365190</v>
      </c>
      <c r="S9" s="46">
        <v>57527821053</v>
      </c>
      <c r="T9" s="21">
        <v>73982</v>
      </c>
      <c r="U9" s="45">
        <v>88675624810</v>
      </c>
      <c r="V9" s="46">
        <v>66833836971</v>
      </c>
      <c r="W9" s="10">
        <f t="shared" si="2"/>
        <v>16</v>
      </c>
      <c r="X9" s="19">
        <f t="shared" si="2"/>
        <v>10713259620</v>
      </c>
      <c r="Y9" s="12">
        <f t="shared" si="2"/>
        <v>9306015918</v>
      </c>
      <c r="Z9" s="1">
        <f t="shared" si="3"/>
        <v>2.1631560446691724E-4</v>
      </c>
      <c r="AA9" s="6">
        <f t="shared" si="3"/>
        <v>0.13741578508926713</v>
      </c>
      <c r="AB9" s="2">
        <f t="shared" si="3"/>
        <v>0.16176548577124847</v>
      </c>
      <c r="AC9" s="31" t="s">
        <v>79</v>
      </c>
      <c r="AD9" s="33" t="s">
        <v>80</v>
      </c>
      <c r="AE9" s="21">
        <v>83001</v>
      </c>
      <c r="AF9" s="45">
        <v>30628438790</v>
      </c>
      <c r="AG9" s="46">
        <v>25054645498</v>
      </c>
      <c r="AH9" s="21">
        <v>84946</v>
      </c>
      <c r="AI9" s="45">
        <v>32678944580</v>
      </c>
      <c r="AJ9" s="46">
        <v>26849833487</v>
      </c>
      <c r="AK9" s="10">
        <f t="shared" si="4"/>
        <v>1945</v>
      </c>
      <c r="AL9" s="19">
        <f t="shared" si="4"/>
        <v>2050505790</v>
      </c>
      <c r="AM9" s="12">
        <f t="shared" si="4"/>
        <v>1795187989</v>
      </c>
      <c r="AN9" s="1">
        <f t="shared" si="5"/>
        <v>2.3433452609004712E-2</v>
      </c>
      <c r="AO9" s="6">
        <f t="shared" si="5"/>
        <v>6.6947773736005037E-2</v>
      </c>
      <c r="AP9" s="2">
        <f t="shared" si="5"/>
        <v>7.1650903587652109E-2</v>
      </c>
      <c r="AQ9" s="31" t="s">
        <v>79</v>
      </c>
      <c r="AR9" s="33" t="s">
        <v>80</v>
      </c>
      <c r="AS9" s="21">
        <v>643331</v>
      </c>
      <c r="AT9" s="45">
        <v>98388915250</v>
      </c>
      <c r="AU9" s="46">
        <v>74665522056</v>
      </c>
      <c r="AV9" s="21">
        <v>644148</v>
      </c>
      <c r="AW9" s="45">
        <v>100416935450</v>
      </c>
      <c r="AX9" s="46">
        <v>77059633061</v>
      </c>
      <c r="AY9" s="10">
        <f t="shared" si="6"/>
        <v>817</v>
      </c>
      <c r="AZ9" s="19">
        <f t="shared" si="6"/>
        <v>2028020200</v>
      </c>
      <c r="BA9" s="12">
        <f t="shared" si="6"/>
        <v>2394111005</v>
      </c>
      <c r="BB9" s="1">
        <f t="shared" si="7"/>
        <v>1.2699527925748954E-3</v>
      </c>
      <c r="BC9" s="6">
        <f t="shared" si="7"/>
        <v>2.0612283353738877E-2</v>
      </c>
      <c r="BD9" s="2">
        <f t="shared" si="7"/>
        <v>3.206447820996134E-2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6030</v>
      </c>
      <c r="D14" s="47">
        <v>3511408290</v>
      </c>
      <c r="E14" s="48">
        <v>3108447145</v>
      </c>
      <c r="F14" s="21">
        <v>6042</v>
      </c>
      <c r="G14" s="47">
        <v>4164443360</v>
      </c>
      <c r="H14" s="48">
        <v>3764036906</v>
      </c>
      <c r="I14" s="10">
        <f t="shared" ref="I14:K15" si="8">(F14-C14)</f>
        <v>12</v>
      </c>
      <c r="J14" s="20">
        <f t="shared" si="8"/>
        <v>653035070</v>
      </c>
      <c r="K14" s="11">
        <f t="shared" si="8"/>
        <v>655589761</v>
      </c>
      <c r="L14" s="1">
        <f t="shared" ref="L14:N15" si="9">IF(C14=0,"N.A.  ",I14/C14)</f>
        <v>1.990049751243781E-3</v>
      </c>
      <c r="M14" s="6">
        <f t="shared" si="9"/>
        <v>0.18597526008574752</v>
      </c>
      <c r="N14" s="2">
        <f t="shared" si="9"/>
        <v>0.21090587371077851</v>
      </c>
      <c r="O14" s="31" t="s">
        <v>6</v>
      </c>
      <c r="P14" s="33" t="s">
        <v>7</v>
      </c>
      <c r="Q14" s="21">
        <v>687</v>
      </c>
      <c r="R14" s="47">
        <v>2306406940</v>
      </c>
      <c r="S14" s="48">
        <v>2040470628</v>
      </c>
      <c r="T14" s="21">
        <v>688</v>
      </c>
      <c r="U14" s="47">
        <v>2908128490</v>
      </c>
      <c r="V14" s="48">
        <v>2641799748</v>
      </c>
      <c r="W14" s="10">
        <f t="shared" ref="W14:W44" si="10">(T14-Q14)</f>
        <v>1</v>
      </c>
      <c r="X14" s="20">
        <f t="shared" ref="X14:X44" si="11">(U14-R14)</f>
        <v>601721550</v>
      </c>
      <c r="Y14" s="11">
        <f t="shared" ref="Y14:Y44" si="12">(V14-S14)</f>
        <v>601329120</v>
      </c>
      <c r="Z14" s="1">
        <f t="shared" ref="Z14:Z44" si="13">IF(Q14=0,"N.A.  ",W14/Q14)</f>
        <v>1.455604075691412E-3</v>
      </c>
      <c r="AA14" s="6">
        <f t="shared" ref="AA14:AA44" si="14">IF(R14=0,"N.A.  ",X14/R14)</f>
        <v>0.26089131955178735</v>
      </c>
      <c r="AB14" s="2">
        <f t="shared" ref="AB14:AB44" si="15">IF(S14=0,"N.A.  ",Y14/S14)</f>
        <v>0.29470118890630753</v>
      </c>
      <c r="AC14" s="31" t="s">
        <v>6</v>
      </c>
      <c r="AD14" s="33" t="s">
        <v>7</v>
      </c>
      <c r="AE14" s="21">
        <v>2998</v>
      </c>
      <c r="AF14" s="47">
        <v>591746730</v>
      </c>
      <c r="AG14" s="48">
        <v>585844881</v>
      </c>
      <c r="AH14" s="21">
        <v>3004</v>
      </c>
      <c r="AI14" s="47">
        <v>633974270</v>
      </c>
      <c r="AJ14" s="48">
        <v>627963246</v>
      </c>
      <c r="AK14" s="10">
        <f t="shared" ref="AK14:AK44" si="16">(AH14-AE14)</f>
        <v>6</v>
      </c>
      <c r="AL14" s="20">
        <f t="shared" ref="AL14:AL44" si="17">(AI14-AF14)</f>
        <v>42227540</v>
      </c>
      <c r="AM14" s="11">
        <f t="shared" ref="AM14:AM44" si="18">(AJ14-AG14)</f>
        <v>42118365</v>
      </c>
      <c r="AN14" s="1">
        <f t="shared" ref="AN14:AN44" si="19">IF(AE14=0,"N.A.  ",AK14/AE14)</f>
        <v>2.0013342228152103E-3</v>
      </c>
      <c r="AO14" s="6">
        <f t="shared" ref="AO14:AO44" si="20">IF(AF14=0,"N.A.  ",AL14/AF14)</f>
        <v>7.1360833713436822E-2</v>
      </c>
      <c r="AP14" s="2">
        <f t="shared" ref="AP14:AP44" si="21">IF(AG14=0,"N.A.  ",AM14/AG14)</f>
        <v>7.1893373768337154E-2</v>
      </c>
      <c r="AQ14" s="31" t="s">
        <v>6</v>
      </c>
      <c r="AR14" s="33" t="s">
        <v>7</v>
      </c>
      <c r="AS14" s="21">
        <v>2345</v>
      </c>
      <c r="AT14" s="47">
        <v>613254620</v>
      </c>
      <c r="AU14" s="48">
        <v>482131636</v>
      </c>
      <c r="AV14" s="21">
        <v>2350</v>
      </c>
      <c r="AW14" s="47">
        <v>622340600</v>
      </c>
      <c r="AX14" s="48">
        <v>494273912</v>
      </c>
      <c r="AY14" s="10">
        <f t="shared" ref="AY14:AY44" si="22">(AV14-AS14)</f>
        <v>5</v>
      </c>
      <c r="AZ14" s="20">
        <f t="shared" ref="AZ14:AZ44" si="23">(AW14-AT14)</f>
        <v>9085980</v>
      </c>
      <c r="BA14" s="11">
        <f t="shared" ref="BA14:BA44" si="24">(AX14-AU14)</f>
        <v>12142276</v>
      </c>
      <c r="BB14" s="1">
        <f t="shared" ref="BB14:BB44" si="25">IF(AS14=0,"N.A.  ",AY14/AS14)</f>
        <v>2.1321961620469083E-3</v>
      </c>
      <c r="BC14" s="6">
        <f t="shared" ref="BC14:BC44" si="26">IF(AT14=0,"N.A.  ",AZ14/AT14)</f>
        <v>1.4815999266340626E-2</v>
      </c>
      <c r="BD14" s="2">
        <f t="shared" ref="BD14:BD44" si="27">IF(AU14=0,"N.A.  ",BA14/AU14)</f>
        <v>2.5184565984381908E-2</v>
      </c>
    </row>
    <row r="15" spans="1:56" ht="21" customHeight="1">
      <c r="A15" s="31" t="s">
        <v>8</v>
      </c>
      <c r="B15" s="33" t="s">
        <v>9</v>
      </c>
      <c r="C15" s="21">
        <v>8431</v>
      </c>
      <c r="D15" s="45">
        <v>738397330</v>
      </c>
      <c r="E15" s="46">
        <v>641180573</v>
      </c>
      <c r="F15" s="21">
        <v>8445</v>
      </c>
      <c r="G15" s="45">
        <v>761505010</v>
      </c>
      <c r="H15" s="46">
        <v>664424158</v>
      </c>
      <c r="I15" s="10">
        <f t="shared" si="8"/>
        <v>14</v>
      </c>
      <c r="J15" s="19">
        <f t="shared" si="8"/>
        <v>23107680</v>
      </c>
      <c r="K15" s="12">
        <f t="shared" si="8"/>
        <v>23243585</v>
      </c>
      <c r="L15" s="1">
        <f t="shared" si="9"/>
        <v>1.660538488909975E-3</v>
      </c>
      <c r="M15" s="6">
        <f t="shared" si="9"/>
        <v>3.1294371012961272E-2</v>
      </c>
      <c r="N15" s="2">
        <f t="shared" si="9"/>
        <v>3.625123089934916E-2</v>
      </c>
      <c r="O15" s="31" t="s">
        <v>8</v>
      </c>
      <c r="P15" s="33" t="s">
        <v>9</v>
      </c>
      <c r="Q15" s="21">
        <v>944</v>
      </c>
      <c r="R15" s="45">
        <v>253244770</v>
      </c>
      <c r="S15" s="46">
        <v>206954737</v>
      </c>
      <c r="T15" s="21">
        <v>951</v>
      </c>
      <c r="U15" s="45">
        <v>271278790</v>
      </c>
      <c r="V15" s="46">
        <v>224275022</v>
      </c>
      <c r="W15" s="10">
        <f t="shared" si="10"/>
        <v>7</v>
      </c>
      <c r="X15" s="19">
        <f t="shared" si="11"/>
        <v>18034020</v>
      </c>
      <c r="Y15" s="12">
        <f t="shared" si="12"/>
        <v>17320285</v>
      </c>
      <c r="Z15" s="1">
        <f t="shared" si="13"/>
        <v>7.4152542372881358E-3</v>
      </c>
      <c r="AA15" s="6">
        <f t="shared" si="14"/>
        <v>7.1211816141356049E-2</v>
      </c>
      <c r="AB15" s="2">
        <f t="shared" si="15"/>
        <v>8.3691174461979101E-2</v>
      </c>
      <c r="AC15" s="31" t="s">
        <v>8</v>
      </c>
      <c r="AD15" s="33" t="s">
        <v>9</v>
      </c>
      <c r="AE15" s="21">
        <v>722</v>
      </c>
      <c r="AF15" s="45">
        <v>98216640</v>
      </c>
      <c r="AG15" s="46">
        <v>96314460</v>
      </c>
      <c r="AH15" s="21">
        <v>729</v>
      </c>
      <c r="AI15" s="45">
        <v>99626460</v>
      </c>
      <c r="AJ15" s="46">
        <v>97927241</v>
      </c>
      <c r="AK15" s="10">
        <f t="shared" si="16"/>
        <v>7</v>
      </c>
      <c r="AL15" s="19">
        <f t="shared" si="17"/>
        <v>1409820</v>
      </c>
      <c r="AM15" s="12">
        <f t="shared" si="18"/>
        <v>1612781</v>
      </c>
      <c r="AN15" s="1">
        <f t="shared" si="19"/>
        <v>9.6952908587257611E-3</v>
      </c>
      <c r="AO15" s="6">
        <f t="shared" si="20"/>
        <v>1.4354186826183425E-2</v>
      </c>
      <c r="AP15" s="2">
        <f t="shared" si="21"/>
        <v>1.6744951900265027E-2</v>
      </c>
      <c r="AQ15" s="31" t="s">
        <v>8</v>
      </c>
      <c r="AR15" s="33" t="s">
        <v>9</v>
      </c>
      <c r="AS15" s="21">
        <v>6765</v>
      </c>
      <c r="AT15" s="45">
        <v>386935920</v>
      </c>
      <c r="AU15" s="46">
        <v>337911376</v>
      </c>
      <c r="AV15" s="21">
        <v>6765</v>
      </c>
      <c r="AW15" s="45">
        <v>390599760</v>
      </c>
      <c r="AX15" s="46">
        <v>342221895</v>
      </c>
      <c r="AY15" s="10">
        <f t="shared" si="22"/>
        <v>0</v>
      </c>
      <c r="AZ15" s="19">
        <f t="shared" si="23"/>
        <v>3663840</v>
      </c>
      <c r="BA15" s="12">
        <f t="shared" si="24"/>
        <v>4310519</v>
      </c>
      <c r="BB15" s="1">
        <f t="shared" si="25"/>
        <v>0</v>
      </c>
      <c r="BC15" s="6">
        <f t="shared" si="26"/>
        <v>9.4688546878770007E-3</v>
      </c>
      <c r="BD15" s="2">
        <f t="shared" si="27"/>
        <v>1.2756359525463268E-2</v>
      </c>
    </row>
    <row r="16" spans="1:56" ht="21" customHeight="1">
      <c r="A16" s="34" t="s">
        <v>101</v>
      </c>
      <c r="B16" s="37" t="s">
        <v>10</v>
      </c>
      <c r="C16" s="22">
        <v>17487</v>
      </c>
      <c r="D16" s="49">
        <v>5692728940</v>
      </c>
      <c r="E16" s="50">
        <v>4589049801</v>
      </c>
      <c r="F16" s="22">
        <v>17456</v>
      </c>
      <c r="G16" s="49">
        <v>6187252260</v>
      </c>
      <c r="H16" s="50">
        <v>5072668448</v>
      </c>
      <c r="I16" s="13">
        <f t="shared" ref="I16:I44" si="28">(F16-C16)</f>
        <v>-31</v>
      </c>
      <c r="J16" s="14">
        <f t="shared" ref="J16:J44" si="29">(G16-D16)</f>
        <v>494523320</v>
      </c>
      <c r="K16" s="15">
        <f t="shared" ref="K16:K44" si="30">(H16-E16)</f>
        <v>483618647</v>
      </c>
      <c r="L16" s="7">
        <f t="shared" ref="L16:L44" si="31">IF(C16=0,"N.A.  ",I16/C16)</f>
        <v>-1.772745468061989E-3</v>
      </c>
      <c r="M16" s="8">
        <f t="shared" ref="M16:M44" si="32">IF(D16=0,"N.A.  ",J16/D16)</f>
        <v>8.6869289792673665E-2</v>
      </c>
      <c r="N16" s="9">
        <f t="shared" ref="N16:N44" si="33">IF(E16=0,"N.A.  ",K16/E16)</f>
        <v>0.10538535600433332</v>
      </c>
      <c r="O16" s="34" t="s">
        <v>101</v>
      </c>
      <c r="P16" s="37" t="s">
        <v>10</v>
      </c>
      <c r="Q16" s="22">
        <v>1770</v>
      </c>
      <c r="R16" s="49">
        <v>2289848580</v>
      </c>
      <c r="S16" s="50">
        <v>1931230797</v>
      </c>
      <c r="T16" s="22">
        <v>1771</v>
      </c>
      <c r="U16" s="49">
        <v>2616344160</v>
      </c>
      <c r="V16" s="50">
        <v>2263075313</v>
      </c>
      <c r="W16" s="13">
        <f t="shared" si="10"/>
        <v>1</v>
      </c>
      <c r="X16" s="14">
        <f t="shared" si="11"/>
        <v>326495580</v>
      </c>
      <c r="Y16" s="15">
        <f t="shared" si="12"/>
        <v>331844516</v>
      </c>
      <c r="Z16" s="7">
        <f t="shared" si="13"/>
        <v>5.649717514124294E-4</v>
      </c>
      <c r="AA16" s="8">
        <f t="shared" si="14"/>
        <v>0.14258391705533646</v>
      </c>
      <c r="AB16" s="9">
        <f t="shared" si="15"/>
        <v>0.17183058416191982</v>
      </c>
      <c r="AC16" s="34" t="s">
        <v>101</v>
      </c>
      <c r="AD16" s="37" t="s">
        <v>10</v>
      </c>
      <c r="AE16" s="22">
        <v>3460</v>
      </c>
      <c r="AF16" s="49">
        <v>1781337700</v>
      </c>
      <c r="AG16" s="50">
        <v>1465078358</v>
      </c>
      <c r="AH16" s="22">
        <v>3426</v>
      </c>
      <c r="AI16" s="49">
        <v>1947080510</v>
      </c>
      <c r="AJ16" s="50">
        <v>1600582071</v>
      </c>
      <c r="AK16" s="13">
        <f t="shared" si="16"/>
        <v>-34</v>
      </c>
      <c r="AL16" s="14">
        <f t="shared" si="17"/>
        <v>165742810</v>
      </c>
      <c r="AM16" s="15">
        <f t="shared" si="18"/>
        <v>135503713</v>
      </c>
      <c r="AN16" s="7">
        <f t="shared" si="19"/>
        <v>-9.8265895953757228E-3</v>
      </c>
      <c r="AO16" s="8">
        <f t="shared" si="20"/>
        <v>9.3044014057525423E-2</v>
      </c>
      <c r="AP16" s="9">
        <f t="shared" si="21"/>
        <v>9.2489055114415936E-2</v>
      </c>
      <c r="AQ16" s="34" t="s">
        <v>101</v>
      </c>
      <c r="AR16" s="37" t="s">
        <v>10</v>
      </c>
      <c r="AS16" s="22">
        <v>12257</v>
      </c>
      <c r="AT16" s="49">
        <v>1621542660</v>
      </c>
      <c r="AU16" s="50">
        <v>1192740646</v>
      </c>
      <c r="AV16" s="22">
        <v>12259</v>
      </c>
      <c r="AW16" s="49">
        <v>1623827590</v>
      </c>
      <c r="AX16" s="50">
        <v>1209011064</v>
      </c>
      <c r="AY16" s="13">
        <f t="shared" si="22"/>
        <v>2</v>
      </c>
      <c r="AZ16" s="14">
        <f t="shared" si="23"/>
        <v>2284930</v>
      </c>
      <c r="BA16" s="15">
        <f t="shared" si="24"/>
        <v>16270418</v>
      </c>
      <c r="BB16" s="7">
        <f t="shared" si="25"/>
        <v>1.6317206494248184E-4</v>
      </c>
      <c r="BC16" s="8">
        <f t="shared" si="26"/>
        <v>1.4091087804005108E-3</v>
      </c>
      <c r="BD16" s="9">
        <f t="shared" si="27"/>
        <v>1.364120360496208E-2</v>
      </c>
    </row>
    <row r="17" spans="1:56" ht="21" customHeight="1">
      <c r="A17" s="39" t="s">
        <v>102</v>
      </c>
      <c r="B17" s="38" t="s">
        <v>15</v>
      </c>
      <c r="C17" s="23">
        <v>18529</v>
      </c>
      <c r="D17" s="43">
        <v>2968822140</v>
      </c>
      <c r="E17" s="44">
        <v>2611427385</v>
      </c>
      <c r="F17" s="23">
        <v>18554</v>
      </c>
      <c r="G17" s="43">
        <v>3023626900</v>
      </c>
      <c r="H17" s="44">
        <v>2655615631</v>
      </c>
      <c r="I17" s="16">
        <f t="shared" si="28"/>
        <v>25</v>
      </c>
      <c r="J17" s="17">
        <f t="shared" si="29"/>
        <v>54804760</v>
      </c>
      <c r="K17" s="18">
        <f t="shared" si="30"/>
        <v>44188246</v>
      </c>
      <c r="L17" s="3">
        <f t="shared" si="31"/>
        <v>1.3492363322359544E-3</v>
      </c>
      <c r="M17" s="4">
        <f t="shared" si="32"/>
        <v>1.8460102160245948E-2</v>
      </c>
      <c r="N17" s="5">
        <f t="shared" si="33"/>
        <v>1.6921108453490465E-2</v>
      </c>
      <c r="O17" s="39" t="s">
        <v>102</v>
      </c>
      <c r="P17" s="38" t="s">
        <v>15</v>
      </c>
      <c r="Q17" s="23">
        <v>1202</v>
      </c>
      <c r="R17" s="43">
        <v>866345340</v>
      </c>
      <c r="S17" s="44">
        <v>598947702</v>
      </c>
      <c r="T17" s="23">
        <v>1203</v>
      </c>
      <c r="U17" s="43">
        <v>917615340</v>
      </c>
      <c r="V17" s="44">
        <v>644680576</v>
      </c>
      <c r="W17" s="16">
        <f t="shared" si="10"/>
        <v>1</v>
      </c>
      <c r="X17" s="17">
        <f t="shared" si="11"/>
        <v>51270000</v>
      </c>
      <c r="Y17" s="18">
        <f t="shared" si="12"/>
        <v>45732874</v>
      </c>
      <c r="Z17" s="3">
        <f t="shared" si="13"/>
        <v>8.3194675540765393E-4</v>
      </c>
      <c r="AA17" s="4">
        <f t="shared" si="14"/>
        <v>5.9179633839780338E-2</v>
      </c>
      <c r="AB17" s="5">
        <f t="shared" si="15"/>
        <v>7.6355371006999878E-2</v>
      </c>
      <c r="AC17" s="39" t="s">
        <v>102</v>
      </c>
      <c r="AD17" s="38" t="s">
        <v>15</v>
      </c>
      <c r="AE17" s="23">
        <v>1154</v>
      </c>
      <c r="AF17" s="43">
        <v>268513350</v>
      </c>
      <c r="AG17" s="44">
        <v>261062865</v>
      </c>
      <c r="AH17" s="23">
        <v>1183</v>
      </c>
      <c r="AI17" s="43">
        <v>269587350</v>
      </c>
      <c r="AJ17" s="44">
        <v>259264961</v>
      </c>
      <c r="AK17" s="16">
        <f t="shared" si="16"/>
        <v>29</v>
      </c>
      <c r="AL17" s="17">
        <f t="shared" si="17"/>
        <v>1074000</v>
      </c>
      <c r="AM17" s="18">
        <f t="shared" si="18"/>
        <v>-1797904</v>
      </c>
      <c r="AN17" s="3">
        <f t="shared" si="19"/>
        <v>2.5129982668977469E-2</v>
      </c>
      <c r="AO17" s="4">
        <f t="shared" si="20"/>
        <v>3.9998011272065247E-3</v>
      </c>
      <c r="AP17" s="5">
        <f t="shared" si="21"/>
        <v>-6.8868622888973502E-3</v>
      </c>
      <c r="AQ17" s="39" t="s">
        <v>102</v>
      </c>
      <c r="AR17" s="38" t="s">
        <v>15</v>
      </c>
      <c r="AS17" s="23">
        <v>16173</v>
      </c>
      <c r="AT17" s="43">
        <v>1833963450</v>
      </c>
      <c r="AU17" s="44">
        <v>1751416818</v>
      </c>
      <c r="AV17" s="23">
        <v>16168</v>
      </c>
      <c r="AW17" s="43">
        <v>1836424210</v>
      </c>
      <c r="AX17" s="44">
        <v>1751670094</v>
      </c>
      <c r="AY17" s="16">
        <f t="shared" si="22"/>
        <v>-5</v>
      </c>
      <c r="AZ17" s="17">
        <f t="shared" si="23"/>
        <v>2460760</v>
      </c>
      <c r="BA17" s="18">
        <f t="shared" si="24"/>
        <v>253276</v>
      </c>
      <c r="BB17" s="3">
        <f t="shared" si="25"/>
        <v>-3.0915723737092685E-4</v>
      </c>
      <c r="BC17" s="4">
        <f t="shared" si="26"/>
        <v>1.3417715603874221E-3</v>
      </c>
      <c r="BD17" s="5">
        <f t="shared" si="27"/>
        <v>1.4461206344314092E-4</v>
      </c>
    </row>
    <row r="18" spans="1:56" ht="21" customHeight="1">
      <c r="A18" s="31" t="s">
        <v>21</v>
      </c>
      <c r="B18" s="33" t="s">
        <v>22</v>
      </c>
      <c r="C18" s="21">
        <v>1189</v>
      </c>
      <c r="D18" s="45">
        <v>92750230</v>
      </c>
      <c r="E18" s="46">
        <v>85939030</v>
      </c>
      <c r="F18" s="21">
        <v>1193</v>
      </c>
      <c r="G18" s="45">
        <v>95968260</v>
      </c>
      <c r="H18" s="46">
        <v>88690536</v>
      </c>
      <c r="I18" s="10">
        <f t="shared" si="28"/>
        <v>4</v>
      </c>
      <c r="J18" s="19">
        <f t="shared" si="29"/>
        <v>3218030</v>
      </c>
      <c r="K18" s="12">
        <f t="shared" si="30"/>
        <v>2751506</v>
      </c>
      <c r="L18" s="1">
        <f t="shared" si="31"/>
        <v>3.3641715727502101E-3</v>
      </c>
      <c r="M18" s="6">
        <f t="shared" si="32"/>
        <v>3.4695655202148824E-2</v>
      </c>
      <c r="N18" s="2">
        <f t="shared" si="33"/>
        <v>3.2016954345423725E-2</v>
      </c>
      <c r="O18" s="31" t="s">
        <v>21</v>
      </c>
      <c r="P18" s="33" t="s">
        <v>22</v>
      </c>
      <c r="Q18" s="21">
        <v>108</v>
      </c>
      <c r="R18" s="45">
        <v>29747560</v>
      </c>
      <c r="S18" s="46">
        <v>26507180</v>
      </c>
      <c r="T18" s="21">
        <v>104</v>
      </c>
      <c r="U18" s="45">
        <v>31687010</v>
      </c>
      <c r="V18" s="46">
        <v>27965700</v>
      </c>
      <c r="W18" s="10">
        <f t="shared" si="10"/>
        <v>-4</v>
      </c>
      <c r="X18" s="19">
        <f t="shared" si="11"/>
        <v>1939450</v>
      </c>
      <c r="Y18" s="12">
        <f t="shared" si="12"/>
        <v>1458520</v>
      </c>
      <c r="Z18" s="1">
        <f t="shared" si="13"/>
        <v>-3.7037037037037035E-2</v>
      </c>
      <c r="AA18" s="6">
        <f t="shared" si="14"/>
        <v>6.5196943883800887E-2</v>
      </c>
      <c r="AB18" s="2">
        <f t="shared" si="15"/>
        <v>5.5023582289779598E-2</v>
      </c>
      <c r="AC18" s="31" t="s">
        <v>21</v>
      </c>
      <c r="AD18" s="33" t="s">
        <v>22</v>
      </c>
      <c r="AE18" s="21">
        <v>151</v>
      </c>
      <c r="AF18" s="45">
        <v>6480890</v>
      </c>
      <c r="AG18" s="46">
        <v>6465170</v>
      </c>
      <c r="AH18" s="21">
        <v>159</v>
      </c>
      <c r="AI18" s="45">
        <v>7865820</v>
      </c>
      <c r="AJ18" s="46">
        <v>7849880</v>
      </c>
      <c r="AK18" s="10">
        <f t="shared" si="16"/>
        <v>8</v>
      </c>
      <c r="AL18" s="19">
        <f t="shared" si="17"/>
        <v>1384930</v>
      </c>
      <c r="AM18" s="12">
        <f t="shared" si="18"/>
        <v>1384710</v>
      </c>
      <c r="AN18" s="1">
        <f t="shared" si="19"/>
        <v>5.2980132450331126E-2</v>
      </c>
      <c r="AO18" s="6">
        <f t="shared" si="20"/>
        <v>0.21369441542751072</v>
      </c>
      <c r="AP18" s="2">
        <f t="shared" si="21"/>
        <v>0.2141799828929479</v>
      </c>
      <c r="AQ18" s="31" t="s">
        <v>21</v>
      </c>
      <c r="AR18" s="33" t="s">
        <v>22</v>
      </c>
      <c r="AS18" s="21">
        <v>930</v>
      </c>
      <c r="AT18" s="45">
        <v>56521780</v>
      </c>
      <c r="AU18" s="46">
        <v>52966680</v>
      </c>
      <c r="AV18" s="21">
        <v>930</v>
      </c>
      <c r="AW18" s="45">
        <v>56415430</v>
      </c>
      <c r="AX18" s="46">
        <v>52874956</v>
      </c>
      <c r="AY18" s="10">
        <f t="shared" si="22"/>
        <v>0</v>
      </c>
      <c r="AZ18" s="19">
        <f t="shared" si="23"/>
        <v>-106350</v>
      </c>
      <c r="BA18" s="12">
        <f t="shared" si="24"/>
        <v>-91724</v>
      </c>
      <c r="BB18" s="1">
        <f t="shared" si="25"/>
        <v>0</v>
      </c>
      <c r="BC18" s="6">
        <f t="shared" si="26"/>
        <v>-1.8815755625530548E-3</v>
      </c>
      <c r="BD18" s="2">
        <f t="shared" si="27"/>
        <v>-1.7317302122768503E-3</v>
      </c>
    </row>
    <row r="19" spans="1:56" ht="21" customHeight="1">
      <c r="A19" s="34" t="s">
        <v>103</v>
      </c>
      <c r="B19" s="37" t="s">
        <v>104</v>
      </c>
      <c r="C19" s="22">
        <v>416</v>
      </c>
      <c r="D19" s="49">
        <v>14902570</v>
      </c>
      <c r="E19" s="50">
        <v>11612241</v>
      </c>
      <c r="F19" s="22">
        <v>417</v>
      </c>
      <c r="G19" s="49">
        <v>14825410</v>
      </c>
      <c r="H19" s="50">
        <v>11647264</v>
      </c>
      <c r="I19" s="13">
        <f t="shared" si="28"/>
        <v>1</v>
      </c>
      <c r="J19" s="14">
        <f t="shared" si="29"/>
        <v>-77160</v>
      </c>
      <c r="K19" s="15">
        <f t="shared" si="30"/>
        <v>35023</v>
      </c>
      <c r="L19" s="7">
        <f t="shared" si="31"/>
        <v>2.403846153846154E-3</v>
      </c>
      <c r="M19" s="8">
        <f t="shared" si="32"/>
        <v>-5.1776304355557468E-3</v>
      </c>
      <c r="N19" s="9">
        <f t="shared" si="33"/>
        <v>3.0160414342072302E-3</v>
      </c>
      <c r="O19" s="34" t="s">
        <v>103</v>
      </c>
      <c r="P19" s="37" t="s">
        <v>104</v>
      </c>
      <c r="Q19" s="22">
        <v>73</v>
      </c>
      <c r="R19" s="49">
        <v>2592870</v>
      </c>
      <c r="S19" s="50">
        <v>805083</v>
      </c>
      <c r="T19" s="22">
        <v>75</v>
      </c>
      <c r="U19" s="49">
        <v>2604420</v>
      </c>
      <c r="V19" s="50">
        <v>866678</v>
      </c>
      <c r="W19" s="13">
        <f t="shared" si="10"/>
        <v>2</v>
      </c>
      <c r="X19" s="14">
        <f t="shared" si="11"/>
        <v>11550</v>
      </c>
      <c r="Y19" s="15">
        <f t="shared" si="12"/>
        <v>61595</v>
      </c>
      <c r="Z19" s="7">
        <f t="shared" si="13"/>
        <v>2.7397260273972601E-2</v>
      </c>
      <c r="AA19" s="8">
        <f t="shared" si="14"/>
        <v>4.4545233659998382E-3</v>
      </c>
      <c r="AB19" s="9">
        <f t="shared" si="15"/>
        <v>7.6507639584986895E-2</v>
      </c>
      <c r="AC19" s="34" t="s">
        <v>103</v>
      </c>
      <c r="AD19" s="37" t="s">
        <v>104</v>
      </c>
      <c r="AE19" s="22">
        <v>16</v>
      </c>
      <c r="AF19" s="49">
        <v>1330690</v>
      </c>
      <c r="AG19" s="50">
        <v>1144080</v>
      </c>
      <c r="AH19" s="22">
        <v>16</v>
      </c>
      <c r="AI19" s="49">
        <v>1329510</v>
      </c>
      <c r="AJ19" s="50">
        <v>1145530</v>
      </c>
      <c r="AK19" s="13">
        <f t="shared" si="16"/>
        <v>0</v>
      </c>
      <c r="AL19" s="14">
        <f t="shared" si="17"/>
        <v>-1180</v>
      </c>
      <c r="AM19" s="15">
        <f t="shared" si="18"/>
        <v>1450</v>
      </c>
      <c r="AN19" s="7">
        <f t="shared" si="19"/>
        <v>0</v>
      </c>
      <c r="AO19" s="8">
        <f t="shared" si="20"/>
        <v>-8.8675799773050071E-4</v>
      </c>
      <c r="AP19" s="9">
        <f t="shared" si="21"/>
        <v>1.2673938885392629E-3</v>
      </c>
      <c r="AQ19" s="34" t="s">
        <v>103</v>
      </c>
      <c r="AR19" s="37" t="s">
        <v>104</v>
      </c>
      <c r="AS19" s="22">
        <v>327</v>
      </c>
      <c r="AT19" s="49">
        <v>10979010</v>
      </c>
      <c r="AU19" s="50">
        <v>9663078</v>
      </c>
      <c r="AV19" s="22">
        <v>326</v>
      </c>
      <c r="AW19" s="49">
        <v>10891480</v>
      </c>
      <c r="AX19" s="50">
        <v>9635056</v>
      </c>
      <c r="AY19" s="13">
        <f t="shared" si="22"/>
        <v>-1</v>
      </c>
      <c r="AZ19" s="14">
        <f t="shared" si="23"/>
        <v>-87530</v>
      </c>
      <c r="BA19" s="15">
        <f t="shared" si="24"/>
        <v>-28022</v>
      </c>
      <c r="BB19" s="7">
        <f t="shared" si="25"/>
        <v>-3.0581039755351682E-3</v>
      </c>
      <c r="BC19" s="8">
        <f t="shared" si="26"/>
        <v>-7.9724856794920491E-3</v>
      </c>
      <c r="BD19" s="9">
        <f t="shared" si="27"/>
        <v>-2.8999041506236421E-3</v>
      </c>
    </row>
    <row r="20" spans="1:56" ht="21" customHeight="1">
      <c r="A20" s="31" t="s">
        <v>105</v>
      </c>
      <c r="B20" s="33" t="s">
        <v>26</v>
      </c>
      <c r="C20" s="23">
        <v>14070</v>
      </c>
      <c r="D20" s="43">
        <v>5895184020</v>
      </c>
      <c r="E20" s="44">
        <v>4849131456</v>
      </c>
      <c r="F20" s="23">
        <v>14132</v>
      </c>
      <c r="G20" s="43">
        <v>6431508950</v>
      </c>
      <c r="H20" s="44">
        <v>5307689729</v>
      </c>
      <c r="I20" s="16">
        <f t="shared" si="28"/>
        <v>62</v>
      </c>
      <c r="J20" s="17">
        <f t="shared" si="29"/>
        <v>536324930</v>
      </c>
      <c r="K20" s="18">
        <f t="shared" si="30"/>
        <v>458558273</v>
      </c>
      <c r="L20" s="3">
        <f t="shared" si="31"/>
        <v>4.4065387348969434E-3</v>
      </c>
      <c r="M20" s="4">
        <f t="shared" si="32"/>
        <v>9.0976791933969181E-2</v>
      </c>
      <c r="N20" s="5">
        <f t="shared" si="33"/>
        <v>9.456503234875388E-2</v>
      </c>
      <c r="O20" s="31" t="s">
        <v>105</v>
      </c>
      <c r="P20" s="33" t="s">
        <v>26</v>
      </c>
      <c r="Q20" s="23">
        <v>970</v>
      </c>
      <c r="R20" s="43">
        <v>1576545930</v>
      </c>
      <c r="S20" s="44">
        <v>1200962928</v>
      </c>
      <c r="T20" s="23">
        <v>961</v>
      </c>
      <c r="U20" s="43">
        <v>1778664410</v>
      </c>
      <c r="V20" s="44">
        <v>1412023915</v>
      </c>
      <c r="W20" s="16">
        <f t="shared" si="10"/>
        <v>-9</v>
      </c>
      <c r="X20" s="17">
        <f t="shared" si="11"/>
        <v>202118480</v>
      </c>
      <c r="Y20" s="18">
        <f t="shared" si="12"/>
        <v>211060987</v>
      </c>
      <c r="Z20" s="3">
        <f t="shared" si="13"/>
        <v>-9.2783505154639175E-3</v>
      </c>
      <c r="AA20" s="4">
        <f t="shared" si="14"/>
        <v>0.12820335656189857</v>
      </c>
      <c r="AB20" s="5">
        <f t="shared" si="15"/>
        <v>0.17574313251407875</v>
      </c>
      <c r="AC20" s="31" t="s">
        <v>105</v>
      </c>
      <c r="AD20" s="33" t="s">
        <v>26</v>
      </c>
      <c r="AE20" s="23">
        <v>1446</v>
      </c>
      <c r="AF20" s="43">
        <v>1153600230</v>
      </c>
      <c r="AG20" s="44">
        <v>717143263</v>
      </c>
      <c r="AH20" s="23">
        <v>1444</v>
      </c>
      <c r="AI20" s="43">
        <v>1360778820</v>
      </c>
      <c r="AJ20" s="44">
        <v>846186654</v>
      </c>
      <c r="AK20" s="16">
        <f t="shared" si="16"/>
        <v>-2</v>
      </c>
      <c r="AL20" s="17">
        <f t="shared" si="17"/>
        <v>207178590</v>
      </c>
      <c r="AM20" s="18">
        <f t="shared" si="18"/>
        <v>129043391</v>
      </c>
      <c r="AN20" s="3">
        <f t="shared" si="19"/>
        <v>-1.3831258644536654E-3</v>
      </c>
      <c r="AO20" s="4">
        <f t="shared" si="20"/>
        <v>0.17959305538626669</v>
      </c>
      <c r="AP20" s="5">
        <f t="shared" si="21"/>
        <v>0.17994088163106678</v>
      </c>
      <c r="AQ20" s="31" t="s">
        <v>105</v>
      </c>
      <c r="AR20" s="33" t="s">
        <v>26</v>
      </c>
      <c r="AS20" s="23">
        <v>11654</v>
      </c>
      <c r="AT20" s="43">
        <v>3165037860</v>
      </c>
      <c r="AU20" s="44">
        <v>2931025265</v>
      </c>
      <c r="AV20" s="23">
        <v>11727</v>
      </c>
      <c r="AW20" s="43">
        <v>3292065720</v>
      </c>
      <c r="AX20" s="44">
        <v>3049479160</v>
      </c>
      <c r="AY20" s="16">
        <f t="shared" si="22"/>
        <v>73</v>
      </c>
      <c r="AZ20" s="17">
        <f t="shared" si="23"/>
        <v>127027860</v>
      </c>
      <c r="BA20" s="18">
        <f t="shared" si="24"/>
        <v>118453895</v>
      </c>
      <c r="BB20" s="3">
        <f t="shared" si="25"/>
        <v>6.2639437103140551E-3</v>
      </c>
      <c r="BC20" s="4">
        <f t="shared" si="26"/>
        <v>4.0134704739361315E-2</v>
      </c>
      <c r="BD20" s="5">
        <f t="shared" si="27"/>
        <v>4.0413808920203902E-2</v>
      </c>
    </row>
    <row r="21" spans="1:56" ht="21" customHeight="1">
      <c r="A21" s="31" t="s">
        <v>137</v>
      </c>
      <c r="B21" s="33" t="s">
        <v>41</v>
      </c>
      <c r="C21" s="21">
        <v>376327</v>
      </c>
      <c r="D21" s="45">
        <v>102898602750</v>
      </c>
      <c r="E21" s="46">
        <v>78333648830</v>
      </c>
      <c r="F21" s="21">
        <v>377389</v>
      </c>
      <c r="G21" s="45">
        <v>111159893490</v>
      </c>
      <c r="H21" s="46">
        <v>85434260903</v>
      </c>
      <c r="I21" s="10">
        <f t="shared" si="28"/>
        <v>1062</v>
      </c>
      <c r="J21" s="19">
        <f t="shared" si="29"/>
        <v>8261290740</v>
      </c>
      <c r="K21" s="12">
        <f t="shared" si="30"/>
        <v>7100612073</v>
      </c>
      <c r="L21" s="1">
        <f t="shared" si="31"/>
        <v>2.8220138337137651E-3</v>
      </c>
      <c r="M21" s="6">
        <f t="shared" si="32"/>
        <v>8.0285742655528916E-2</v>
      </c>
      <c r="N21" s="2">
        <f t="shared" si="33"/>
        <v>9.0645746483861325E-2</v>
      </c>
      <c r="O21" s="31" t="s">
        <v>137</v>
      </c>
      <c r="P21" s="33" t="s">
        <v>41</v>
      </c>
      <c r="Q21" s="21">
        <v>39061</v>
      </c>
      <c r="R21" s="45">
        <v>42413310660</v>
      </c>
      <c r="S21" s="46">
        <v>30340240781</v>
      </c>
      <c r="T21" s="21">
        <v>39038</v>
      </c>
      <c r="U21" s="45">
        <v>48689168950</v>
      </c>
      <c r="V21" s="46">
        <v>35448161984</v>
      </c>
      <c r="W21" s="10">
        <f t="shared" si="10"/>
        <v>-23</v>
      </c>
      <c r="X21" s="19">
        <f t="shared" si="11"/>
        <v>6275858290</v>
      </c>
      <c r="Y21" s="12">
        <f t="shared" si="12"/>
        <v>5107921203</v>
      </c>
      <c r="Z21" s="1">
        <f t="shared" si="13"/>
        <v>-5.8882261078825431E-4</v>
      </c>
      <c r="AA21" s="6">
        <f t="shared" si="14"/>
        <v>0.14796907367853185</v>
      </c>
      <c r="AB21" s="2">
        <f t="shared" si="15"/>
        <v>0.16835466929447504</v>
      </c>
      <c r="AC21" s="31" t="s">
        <v>137</v>
      </c>
      <c r="AD21" s="33" t="s">
        <v>41</v>
      </c>
      <c r="AE21" s="21">
        <v>45901</v>
      </c>
      <c r="AF21" s="45">
        <v>14008168570</v>
      </c>
      <c r="AG21" s="46">
        <v>12351528423</v>
      </c>
      <c r="AH21" s="21">
        <v>47071</v>
      </c>
      <c r="AI21" s="45">
        <v>14868460700</v>
      </c>
      <c r="AJ21" s="46">
        <v>13056616635</v>
      </c>
      <c r="AK21" s="10">
        <f t="shared" si="16"/>
        <v>1170</v>
      </c>
      <c r="AL21" s="19">
        <f t="shared" si="17"/>
        <v>860292130</v>
      </c>
      <c r="AM21" s="12">
        <f t="shared" si="18"/>
        <v>705088212</v>
      </c>
      <c r="AN21" s="1">
        <f t="shared" si="19"/>
        <v>2.548964074856757E-2</v>
      </c>
      <c r="AO21" s="6">
        <f t="shared" si="20"/>
        <v>6.1413604904955822E-2</v>
      </c>
      <c r="AP21" s="2">
        <f t="shared" si="21"/>
        <v>5.7085098123325594E-2</v>
      </c>
      <c r="AQ21" s="31" t="s">
        <v>137</v>
      </c>
      <c r="AR21" s="33" t="s">
        <v>41</v>
      </c>
      <c r="AS21" s="21">
        <v>291365</v>
      </c>
      <c r="AT21" s="45">
        <v>46477123520</v>
      </c>
      <c r="AU21" s="46">
        <v>35641879626</v>
      </c>
      <c r="AV21" s="21">
        <v>291280</v>
      </c>
      <c r="AW21" s="45">
        <v>47602263840</v>
      </c>
      <c r="AX21" s="46">
        <v>36929482284</v>
      </c>
      <c r="AY21" s="10">
        <f t="shared" si="22"/>
        <v>-85</v>
      </c>
      <c r="AZ21" s="19">
        <f t="shared" si="23"/>
        <v>1125140320</v>
      </c>
      <c r="BA21" s="12">
        <f t="shared" si="24"/>
        <v>1287602658</v>
      </c>
      <c r="BB21" s="1">
        <f t="shared" si="25"/>
        <v>-2.9173030391433426E-4</v>
      </c>
      <c r="BC21" s="6">
        <f t="shared" si="26"/>
        <v>2.4208475800268286E-2</v>
      </c>
      <c r="BD21" s="2">
        <f t="shared" si="27"/>
        <v>3.6126115443718659E-2</v>
      </c>
    </row>
    <row r="22" spans="1:56" ht="21" customHeight="1">
      <c r="A22" s="34" t="s">
        <v>32</v>
      </c>
      <c r="B22" s="37" t="s">
        <v>33</v>
      </c>
      <c r="C22" s="22">
        <v>19143</v>
      </c>
      <c r="D22" s="49">
        <v>3081538450</v>
      </c>
      <c r="E22" s="50">
        <v>2797435316</v>
      </c>
      <c r="F22" s="22">
        <v>19185</v>
      </c>
      <c r="G22" s="49">
        <v>3207726640</v>
      </c>
      <c r="H22" s="50">
        <v>2917681665</v>
      </c>
      <c r="I22" s="13">
        <f t="shared" si="28"/>
        <v>42</v>
      </c>
      <c r="J22" s="14">
        <f t="shared" si="29"/>
        <v>126188190</v>
      </c>
      <c r="K22" s="15">
        <f t="shared" si="30"/>
        <v>120246349</v>
      </c>
      <c r="L22" s="7">
        <f t="shared" si="31"/>
        <v>2.1940134775113619E-3</v>
      </c>
      <c r="M22" s="8">
        <f t="shared" si="32"/>
        <v>4.0949737297615092E-2</v>
      </c>
      <c r="N22" s="9">
        <f t="shared" si="33"/>
        <v>4.2984496661012339E-2</v>
      </c>
      <c r="O22" s="34" t="s">
        <v>32</v>
      </c>
      <c r="P22" s="37" t="s">
        <v>33</v>
      </c>
      <c r="Q22" s="22">
        <v>1280</v>
      </c>
      <c r="R22" s="49">
        <v>737688800</v>
      </c>
      <c r="S22" s="50">
        <v>581930188</v>
      </c>
      <c r="T22" s="22">
        <v>1283</v>
      </c>
      <c r="U22" s="49">
        <v>844505870</v>
      </c>
      <c r="V22" s="50">
        <v>684410239</v>
      </c>
      <c r="W22" s="13">
        <f t="shared" si="10"/>
        <v>3</v>
      </c>
      <c r="X22" s="14">
        <f t="shared" si="11"/>
        <v>106817070</v>
      </c>
      <c r="Y22" s="15">
        <f t="shared" si="12"/>
        <v>102480051</v>
      </c>
      <c r="Z22" s="7">
        <f t="shared" si="13"/>
        <v>2.3437499999999999E-3</v>
      </c>
      <c r="AA22" s="8">
        <f t="shared" si="14"/>
        <v>0.14479963637783302</v>
      </c>
      <c r="AB22" s="9">
        <f t="shared" si="15"/>
        <v>0.17610368582562691</v>
      </c>
      <c r="AC22" s="34" t="s">
        <v>32</v>
      </c>
      <c r="AD22" s="37" t="s">
        <v>33</v>
      </c>
      <c r="AE22" s="22">
        <v>1233</v>
      </c>
      <c r="AF22" s="49">
        <v>476413290</v>
      </c>
      <c r="AG22" s="50">
        <v>476228670</v>
      </c>
      <c r="AH22" s="22">
        <v>1271</v>
      </c>
      <c r="AI22" s="49">
        <v>479535970</v>
      </c>
      <c r="AJ22" s="50">
        <v>479331292</v>
      </c>
      <c r="AK22" s="13">
        <f t="shared" si="16"/>
        <v>38</v>
      </c>
      <c r="AL22" s="14">
        <f t="shared" si="17"/>
        <v>3122680</v>
      </c>
      <c r="AM22" s="15">
        <f t="shared" si="18"/>
        <v>3102622</v>
      </c>
      <c r="AN22" s="7">
        <f t="shared" si="19"/>
        <v>3.0819140308191405E-2</v>
      </c>
      <c r="AO22" s="8">
        <f t="shared" si="20"/>
        <v>6.5545610618880932E-3</v>
      </c>
      <c r="AP22" s="9">
        <f t="shared" si="21"/>
        <v>6.5149836527061671E-3</v>
      </c>
      <c r="AQ22" s="34" t="s">
        <v>32</v>
      </c>
      <c r="AR22" s="37" t="s">
        <v>33</v>
      </c>
      <c r="AS22" s="22">
        <v>16630</v>
      </c>
      <c r="AT22" s="49">
        <v>1867436360</v>
      </c>
      <c r="AU22" s="50">
        <v>1739276458</v>
      </c>
      <c r="AV22" s="22">
        <v>16631</v>
      </c>
      <c r="AW22" s="49">
        <v>1883684800</v>
      </c>
      <c r="AX22" s="50">
        <v>1753940134</v>
      </c>
      <c r="AY22" s="13">
        <f t="shared" si="22"/>
        <v>1</v>
      </c>
      <c r="AZ22" s="14">
        <f t="shared" si="23"/>
        <v>16248440</v>
      </c>
      <c r="BA22" s="15">
        <f t="shared" si="24"/>
        <v>14663676</v>
      </c>
      <c r="BB22" s="7">
        <f t="shared" si="25"/>
        <v>6.0132291040288637E-5</v>
      </c>
      <c r="BC22" s="8">
        <f t="shared" si="26"/>
        <v>8.7009337228498643E-3</v>
      </c>
      <c r="BD22" s="9">
        <f t="shared" si="27"/>
        <v>8.4309058129044146E-3</v>
      </c>
    </row>
    <row r="23" spans="1:56" ht="21" customHeight="1">
      <c r="A23" s="31" t="s">
        <v>38</v>
      </c>
      <c r="B23" s="33" t="s">
        <v>39</v>
      </c>
      <c r="C23" s="23">
        <v>14367</v>
      </c>
      <c r="D23" s="43">
        <v>1850342670</v>
      </c>
      <c r="E23" s="44">
        <v>1636357626</v>
      </c>
      <c r="F23" s="23">
        <v>14411</v>
      </c>
      <c r="G23" s="43">
        <v>1876289800</v>
      </c>
      <c r="H23" s="44">
        <v>1661072895</v>
      </c>
      <c r="I23" s="16">
        <f t="shared" si="28"/>
        <v>44</v>
      </c>
      <c r="J23" s="17">
        <f t="shared" si="29"/>
        <v>25947130</v>
      </c>
      <c r="K23" s="18">
        <f t="shared" si="30"/>
        <v>24715269</v>
      </c>
      <c r="L23" s="3">
        <f t="shared" si="31"/>
        <v>3.0625739542005986E-3</v>
      </c>
      <c r="M23" s="4">
        <f t="shared" si="32"/>
        <v>1.4022878259625284E-2</v>
      </c>
      <c r="N23" s="5">
        <f t="shared" si="33"/>
        <v>1.5103830976371177E-2</v>
      </c>
      <c r="O23" s="31" t="s">
        <v>38</v>
      </c>
      <c r="P23" s="33" t="s">
        <v>39</v>
      </c>
      <c r="Q23" s="23">
        <v>1115</v>
      </c>
      <c r="R23" s="43">
        <v>505371990</v>
      </c>
      <c r="S23" s="44">
        <v>387538104</v>
      </c>
      <c r="T23" s="23">
        <v>1114</v>
      </c>
      <c r="U23" s="43">
        <v>535986420</v>
      </c>
      <c r="V23" s="44">
        <v>415412419</v>
      </c>
      <c r="W23" s="16">
        <f t="shared" si="10"/>
        <v>-1</v>
      </c>
      <c r="X23" s="17">
        <f t="shared" si="11"/>
        <v>30614430</v>
      </c>
      <c r="Y23" s="18">
        <f t="shared" si="12"/>
        <v>27874315</v>
      </c>
      <c r="Z23" s="3">
        <f t="shared" si="13"/>
        <v>-8.9686098654708521E-4</v>
      </c>
      <c r="AA23" s="4">
        <f t="shared" si="14"/>
        <v>6.0578011060723802E-2</v>
      </c>
      <c r="AB23" s="5">
        <f t="shared" si="15"/>
        <v>7.1926643373370069E-2</v>
      </c>
      <c r="AC23" s="31" t="s">
        <v>38</v>
      </c>
      <c r="AD23" s="33" t="s">
        <v>39</v>
      </c>
      <c r="AE23" s="23">
        <v>1288</v>
      </c>
      <c r="AF23" s="43">
        <v>165253930</v>
      </c>
      <c r="AG23" s="44">
        <v>162097645</v>
      </c>
      <c r="AH23" s="23">
        <v>1333</v>
      </c>
      <c r="AI23" s="43">
        <v>174131300</v>
      </c>
      <c r="AJ23" s="44">
        <v>171229406</v>
      </c>
      <c r="AK23" s="16">
        <f t="shared" si="16"/>
        <v>45</v>
      </c>
      <c r="AL23" s="17">
        <f t="shared" si="17"/>
        <v>8877370</v>
      </c>
      <c r="AM23" s="18">
        <f t="shared" si="18"/>
        <v>9131761</v>
      </c>
      <c r="AN23" s="3">
        <f t="shared" si="19"/>
        <v>3.4937888198757761E-2</v>
      </c>
      <c r="AO23" s="4">
        <f t="shared" si="20"/>
        <v>5.3719569634440766E-2</v>
      </c>
      <c r="AP23" s="5">
        <f t="shared" si="21"/>
        <v>5.6334939350907907E-2</v>
      </c>
      <c r="AQ23" s="31" t="s">
        <v>38</v>
      </c>
      <c r="AR23" s="33" t="s">
        <v>39</v>
      </c>
      <c r="AS23" s="23">
        <v>11964</v>
      </c>
      <c r="AT23" s="43">
        <v>1179716750</v>
      </c>
      <c r="AU23" s="44">
        <v>1086721877</v>
      </c>
      <c r="AV23" s="23">
        <v>11964</v>
      </c>
      <c r="AW23" s="43">
        <v>1166172080</v>
      </c>
      <c r="AX23" s="44">
        <v>1074431070</v>
      </c>
      <c r="AY23" s="16">
        <f t="shared" si="22"/>
        <v>0</v>
      </c>
      <c r="AZ23" s="17">
        <f t="shared" si="23"/>
        <v>-13544670</v>
      </c>
      <c r="BA23" s="18">
        <f t="shared" si="24"/>
        <v>-12290807</v>
      </c>
      <c r="BB23" s="3">
        <f t="shared" si="25"/>
        <v>0</v>
      </c>
      <c r="BC23" s="4">
        <f t="shared" si="26"/>
        <v>-1.1481289894375069E-2</v>
      </c>
      <c r="BD23" s="5">
        <f t="shared" si="27"/>
        <v>-1.1309983961977422E-2</v>
      </c>
    </row>
    <row r="24" spans="1:56" ht="21" customHeight="1">
      <c r="A24" s="31" t="s">
        <v>12</v>
      </c>
      <c r="B24" s="33" t="s">
        <v>13</v>
      </c>
      <c r="C24" s="21">
        <v>12333</v>
      </c>
      <c r="D24" s="45">
        <v>4649263570</v>
      </c>
      <c r="E24" s="46">
        <v>3634130882</v>
      </c>
      <c r="F24" s="21">
        <v>12417</v>
      </c>
      <c r="G24" s="45">
        <v>5146358450</v>
      </c>
      <c r="H24" s="46">
        <v>4113225020</v>
      </c>
      <c r="I24" s="10">
        <f t="shared" si="28"/>
        <v>84</v>
      </c>
      <c r="J24" s="19">
        <f t="shared" si="29"/>
        <v>497094880</v>
      </c>
      <c r="K24" s="12">
        <f t="shared" si="30"/>
        <v>479094138</v>
      </c>
      <c r="L24" s="1">
        <f t="shared" si="31"/>
        <v>6.8109948917538313E-3</v>
      </c>
      <c r="M24" s="6">
        <f t="shared" si="32"/>
        <v>0.10691905772079083</v>
      </c>
      <c r="N24" s="2">
        <f t="shared" si="33"/>
        <v>0.13183183367802548</v>
      </c>
      <c r="O24" s="31" t="s">
        <v>12</v>
      </c>
      <c r="P24" s="33" t="s">
        <v>13</v>
      </c>
      <c r="Q24" s="21">
        <v>1240</v>
      </c>
      <c r="R24" s="45">
        <v>2397428330</v>
      </c>
      <c r="S24" s="46">
        <v>1920179119</v>
      </c>
      <c r="T24" s="21">
        <v>1234</v>
      </c>
      <c r="U24" s="45">
        <v>2794763820</v>
      </c>
      <c r="V24" s="46">
        <v>2308544826</v>
      </c>
      <c r="W24" s="10">
        <f t="shared" si="10"/>
        <v>-6</v>
      </c>
      <c r="X24" s="19">
        <f t="shared" si="11"/>
        <v>397335490</v>
      </c>
      <c r="Y24" s="12">
        <f t="shared" si="12"/>
        <v>388365707</v>
      </c>
      <c r="Z24" s="1">
        <f t="shared" si="13"/>
        <v>-4.8387096774193551E-3</v>
      </c>
      <c r="AA24" s="6">
        <f t="shared" si="14"/>
        <v>0.16573404302768041</v>
      </c>
      <c r="AB24" s="2">
        <f t="shared" si="15"/>
        <v>0.20225493713433096</v>
      </c>
      <c r="AC24" s="31" t="s">
        <v>12</v>
      </c>
      <c r="AD24" s="33" t="s">
        <v>13</v>
      </c>
      <c r="AE24" s="21">
        <v>3010</v>
      </c>
      <c r="AF24" s="45">
        <v>1090704200</v>
      </c>
      <c r="AG24" s="46">
        <v>899366113</v>
      </c>
      <c r="AH24" s="21">
        <v>3100</v>
      </c>
      <c r="AI24" s="45">
        <v>1175689500</v>
      </c>
      <c r="AJ24" s="46">
        <v>967396850</v>
      </c>
      <c r="AK24" s="10">
        <f t="shared" si="16"/>
        <v>90</v>
      </c>
      <c r="AL24" s="19">
        <f t="shared" si="17"/>
        <v>84985300</v>
      </c>
      <c r="AM24" s="12">
        <f t="shared" si="18"/>
        <v>68030737</v>
      </c>
      <c r="AN24" s="1">
        <f t="shared" si="19"/>
        <v>2.9900332225913623E-2</v>
      </c>
      <c r="AO24" s="6">
        <f t="shared" si="20"/>
        <v>7.791782593300732E-2</v>
      </c>
      <c r="AP24" s="2">
        <f t="shared" si="21"/>
        <v>7.5642984560615745E-2</v>
      </c>
      <c r="AQ24" s="31" t="s">
        <v>12</v>
      </c>
      <c r="AR24" s="33" t="s">
        <v>13</v>
      </c>
      <c r="AS24" s="21">
        <v>8083</v>
      </c>
      <c r="AT24" s="45">
        <v>1161131040</v>
      </c>
      <c r="AU24" s="46">
        <v>814585650</v>
      </c>
      <c r="AV24" s="21">
        <v>8083</v>
      </c>
      <c r="AW24" s="45">
        <v>1175905130</v>
      </c>
      <c r="AX24" s="46">
        <v>837283344</v>
      </c>
      <c r="AY24" s="10">
        <f t="shared" si="22"/>
        <v>0</v>
      </c>
      <c r="AZ24" s="19">
        <f t="shared" si="23"/>
        <v>14774090</v>
      </c>
      <c r="BA24" s="12">
        <f t="shared" si="24"/>
        <v>22697694</v>
      </c>
      <c r="BB24" s="1">
        <f t="shared" si="25"/>
        <v>0</v>
      </c>
      <c r="BC24" s="6">
        <f t="shared" si="26"/>
        <v>1.2723878262698067E-2</v>
      </c>
      <c r="BD24" s="2">
        <f t="shared" si="27"/>
        <v>2.7864097532285279E-2</v>
      </c>
    </row>
    <row r="25" spans="1:56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22">
        <v>19</v>
      </c>
      <c r="G25" s="49">
        <v>13457280</v>
      </c>
      <c r="H25" s="50">
        <v>13191560</v>
      </c>
      <c r="I25" s="13">
        <f t="shared" si="28"/>
        <v>1</v>
      </c>
      <c r="J25" s="14">
        <f t="shared" si="29"/>
        <v>3062700</v>
      </c>
      <c r="K25" s="15">
        <f t="shared" si="30"/>
        <v>3062700</v>
      </c>
      <c r="L25" s="7">
        <f t="shared" si="31"/>
        <v>5.5555555555555552E-2</v>
      </c>
      <c r="M25" s="8">
        <f t="shared" si="32"/>
        <v>0.29464393943766848</v>
      </c>
      <c r="N25" s="9">
        <f t="shared" si="33"/>
        <v>0.30237361361495768</v>
      </c>
      <c r="O25" s="34" t="s">
        <v>106</v>
      </c>
      <c r="P25" s="37" t="s">
        <v>107</v>
      </c>
      <c r="Q25" s="22">
        <v>13</v>
      </c>
      <c r="R25" s="49">
        <v>6100010</v>
      </c>
      <c r="S25" s="50">
        <v>5834290</v>
      </c>
      <c r="T25" s="22">
        <v>13</v>
      </c>
      <c r="U25" s="49">
        <v>6099660</v>
      </c>
      <c r="V25" s="50">
        <v>5833940</v>
      </c>
      <c r="W25" s="13">
        <f t="shared" si="10"/>
        <v>0</v>
      </c>
      <c r="X25" s="14">
        <f t="shared" si="11"/>
        <v>-350</v>
      </c>
      <c r="Y25" s="15">
        <f t="shared" si="12"/>
        <v>-350</v>
      </c>
      <c r="Z25" s="7">
        <f t="shared" si="13"/>
        <v>0</v>
      </c>
      <c r="AA25" s="8">
        <f t="shared" si="14"/>
        <v>-5.7376955119745705E-5</v>
      </c>
      <c r="AB25" s="9">
        <f t="shared" si="15"/>
        <v>-5.9990161613495386E-5</v>
      </c>
      <c r="AC25" s="34" t="s">
        <v>106</v>
      </c>
      <c r="AD25" s="37" t="s">
        <v>107</v>
      </c>
      <c r="AE25" s="22">
        <v>5</v>
      </c>
      <c r="AF25" s="49">
        <v>4294570</v>
      </c>
      <c r="AG25" s="50">
        <v>4294570</v>
      </c>
      <c r="AH25" s="22">
        <v>6</v>
      </c>
      <c r="AI25" s="49">
        <v>7357620</v>
      </c>
      <c r="AJ25" s="50">
        <v>7357620</v>
      </c>
      <c r="AK25" s="13">
        <f t="shared" si="16"/>
        <v>1</v>
      </c>
      <c r="AL25" s="14">
        <f t="shared" si="17"/>
        <v>3063050</v>
      </c>
      <c r="AM25" s="15">
        <f t="shared" si="18"/>
        <v>3063050</v>
      </c>
      <c r="AN25" s="7">
        <f t="shared" si="19"/>
        <v>0.2</v>
      </c>
      <c r="AO25" s="8">
        <f t="shared" si="20"/>
        <v>0.71323787946173889</v>
      </c>
      <c r="AP25" s="9">
        <f t="shared" si="21"/>
        <v>0.71323787946173889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f t="shared" si="22"/>
        <v>0</v>
      </c>
      <c r="AZ25" s="14">
        <f t="shared" si="23"/>
        <v>0</v>
      </c>
      <c r="BA25" s="15">
        <f t="shared" si="24"/>
        <v>0</v>
      </c>
      <c r="BB25" s="7" t="str">
        <f t="shared" si="25"/>
        <v xml:space="preserve">N.A.  </v>
      </c>
      <c r="BC25" s="8" t="str">
        <f t="shared" si="26"/>
        <v xml:space="preserve">N.A.  </v>
      </c>
      <c r="BD25" s="9" t="str">
        <f t="shared" si="27"/>
        <v xml:space="preserve">N.A.  </v>
      </c>
    </row>
    <row r="26" spans="1:56" ht="21" customHeight="1">
      <c r="A26" s="31" t="s">
        <v>108</v>
      </c>
      <c r="B26" s="33" t="s">
        <v>14</v>
      </c>
      <c r="C26" s="23">
        <v>74463</v>
      </c>
      <c r="D26" s="43">
        <v>12465764970</v>
      </c>
      <c r="E26" s="44">
        <v>10038597672</v>
      </c>
      <c r="F26" s="23">
        <v>74521</v>
      </c>
      <c r="G26" s="43">
        <v>12827370180</v>
      </c>
      <c r="H26" s="44">
        <v>10397644558</v>
      </c>
      <c r="I26" s="16">
        <f t="shared" si="28"/>
        <v>58</v>
      </c>
      <c r="J26" s="17">
        <f t="shared" si="29"/>
        <v>361605210</v>
      </c>
      <c r="K26" s="18">
        <f t="shared" si="30"/>
        <v>359046886</v>
      </c>
      <c r="L26" s="3">
        <f t="shared" si="31"/>
        <v>7.7891033130548062E-4</v>
      </c>
      <c r="M26" s="4">
        <f t="shared" si="32"/>
        <v>2.9007863606464256E-2</v>
      </c>
      <c r="N26" s="5">
        <f t="shared" si="33"/>
        <v>3.5766637704932221E-2</v>
      </c>
      <c r="O26" s="31" t="s">
        <v>108</v>
      </c>
      <c r="P26" s="33" t="s">
        <v>14</v>
      </c>
      <c r="Q26" s="23">
        <v>4663</v>
      </c>
      <c r="R26" s="43">
        <v>3635599260</v>
      </c>
      <c r="S26" s="44">
        <v>2802043123</v>
      </c>
      <c r="T26" s="23">
        <v>4674</v>
      </c>
      <c r="U26" s="43">
        <v>3919994850</v>
      </c>
      <c r="V26" s="44">
        <v>3032611617</v>
      </c>
      <c r="W26" s="16">
        <f t="shared" si="10"/>
        <v>11</v>
      </c>
      <c r="X26" s="17">
        <f t="shared" si="11"/>
        <v>284395590</v>
      </c>
      <c r="Y26" s="18">
        <f t="shared" si="12"/>
        <v>230568494</v>
      </c>
      <c r="Z26" s="3">
        <f t="shared" si="13"/>
        <v>2.3589963542783618E-3</v>
      </c>
      <c r="AA26" s="4">
        <f t="shared" si="14"/>
        <v>7.8225230467232523E-2</v>
      </c>
      <c r="AB26" s="5">
        <f t="shared" si="15"/>
        <v>8.2285847818481278E-2</v>
      </c>
      <c r="AC26" s="31" t="s">
        <v>108</v>
      </c>
      <c r="AD26" s="33" t="s">
        <v>14</v>
      </c>
      <c r="AE26" s="23">
        <v>5556</v>
      </c>
      <c r="AF26" s="43">
        <v>1908802290</v>
      </c>
      <c r="AG26" s="44">
        <v>1445745516</v>
      </c>
      <c r="AH26" s="23">
        <v>5606</v>
      </c>
      <c r="AI26" s="43">
        <v>1987432830</v>
      </c>
      <c r="AJ26" s="44">
        <v>1553118595</v>
      </c>
      <c r="AK26" s="16">
        <f t="shared" si="16"/>
        <v>50</v>
      </c>
      <c r="AL26" s="17">
        <f t="shared" si="17"/>
        <v>78630540</v>
      </c>
      <c r="AM26" s="18">
        <f t="shared" si="18"/>
        <v>107373079</v>
      </c>
      <c r="AN26" s="3">
        <f t="shared" si="19"/>
        <v>8.9992800575953921E-3</v>
      </c>
      <c r="AO26" s="4">
        <f t="shared" si="20"/>
        <v>4.1193653429659284E-2</v>
      </c>
      <c r="AP26" s="5">
        <f t="shared" si="21"/>
        <v>7.4268311962034123E-2</v>
      </c>
      <c r="AQ26" s="31" t="s">
        <v>108</v>
      </c>
      <c r="AR26" s="33" t="s">
        <v>14</v>
      </c>
      <c r="AS26" s="23">
        <v>64244</v>
      </c>
      <c r="AT26" s="43">
        <v>6921363420</v>
      </c>
      <c r="AU26" s="44">
        <v>5790809033</v>
      </c>
      <c r="AV26" s="23">
        <v>64241</v>
      </c>
      <c r="AW26" s="43">
        <v>6919942500</v>
      </c>
      <c r="AX26" s="44">
        <v>5811914346</v>
      </c>
      <c r="AY26" s="16">
        <f t="shared" si="22"/>
        <v>-3</v>
      </c>
      <c r="AZ26" s="17">
        <f t="shared" si="23"/>
        <v>-1420920</v>
      </c>
      <c r="BA26" s="18">
        <f t="shared" si="24"/>
        <v>21105313</v>
      </c>
      <c r="BB26" s="3">
        <f t="shared" si="25"/>
        <v>-4.6696967810223525E-5</v>
      </c>
      <c r="BC26" s="4">
        <f t="shared" si="26"/>
        <v>-2.0529481169766404E-4</v>
      </c>
      <c r="BD26" s="5">
        <f t="shared" si="27"/>
        <v>3.6446225181537601E-3</v>
      </c>
    </row>
    <row r="27" spans="1:56" ht="21" customHeight="1">
      <c r="A27" s="31" t="s">
        <v>109</v>
      </c>
      <c r="B27" s="33" t="s">
        <v>11</v>
      </c>
      <c r="C27" s="21">
        <v>3454</v>
      </c>
      <c r="D27" s="45">
        <v>296443040</v>
      </c>
      <c r="E27" s="46">
        <v>272354788</v>
      </c>
      <c r="F27" s="21">
        <v>3437</v>
      </c>
      <c r="G27" s="45">
        <v>301459770</v>
      </c>
      <c r="H27" s="46">
        <v>275838825</v>
      </c>
      <c r="I27" s="10">
        <f t="shared" si="28"/>
        <v>-17</v>
      </c>
      <c r="J27" s="19">
        <f t="shared" si="29"/>
        <v>5016730</v>
      </c>
      <c r="K27" s="12">
        <f t="shared" si="30"/>
        <v>3484037</v>
      </c>
      <c r="L27" s="1">
        <f t="shared" si="31"/>
        <v>-4.9218297625940937E-3</v>
      </c>
      <c r="M27" s="6">
        <f t="shared" si="32"/>
        <v>1.6923082424198592E-2</v>
      </c>
      <c r="N27" s="2">
        <f t="shared" si="33"/>
        <v>1.2792273730836705E-2</v>
      </c>
      <c r="O27" s="31" t="s">
        <v>109</v>
      </c>
      <c r="P27" s="33" t="s">
        <v>11</v>
      </c>
      <c r="Q27" s="21">
        <v>199</v>
      </c>
      <c r="R27" s="45">
        <v>32071170</v>
      </c>
      <c r="S27" s="46">
        <v>16633599</v>
      </c>
      <c r="T27" s="21">
        <v>199</v>
      </c>
      <c r="U27" s="45">
        <v>33443640</v>
      </c>
      <c r="V27" s="46">
        <v>18064796</v>
      </c>
      <c r="W27" s="10">
        <f t="shared" si="10"/>
        <v>0</v>
      </c>
      <c r="X27" s="19">
        <f t="shared" si="11"/>
        <v>1372470</v>
      </c>
      <c r="Y27" s="12">
        <f t="shared" si="12"/>
        <v>1431197</v>
      </c>
      <c r="Z27" s="1">
        <f t="shared" si="13"/>
        <v>0</v>
      </c>
      <c r="AA27" s="6">
        <f t="shared" si="14"/>
        <v>4.279450983546905E-2</v>
      </c>
      <c r="AB27" s="2">
        <f t="shared" si="15"/>
        <v>8.6042533549113454E-2</v>
      </c>
      <c r="AC27" s="31" t="s">
        <v>109</v>
      </c>
      <c r="AD27" s="33" t="s">
        <v>11</v>
      </c>
      <c r="AE27" s="21">
        <v>77</v>
      </c>
      <c r="AF27" s="45">
        <v>13979070</v>
      </c>
      <c r="AG27" s="46">
        <v>13969690</v>
      </c>
      <c r="AH27" s="21">
        <v>77</v>
      </c>
      <c r="AI27" s="45">
        <v>14164160</v>
      </c>
      <c r="AJ27" s="46">
        <v>14154760</v>
      </c>
      <c r="AK27" s="10">
        <f t="shared" si="16"/>
        <v>0</v>
      </c>
      <c r="AL27" s="19">
        <f t="shared" si="17"/>
        <v>185090</v>
      </c>
      <c r="AM27" s="12">
        <f t="shared" si="18"/>
        <v>185070</v>
      </c>
      <c r="AN27" s="1">
        <f t="shared" si="19"/>
        <v>0</v>
      </c>
      <c r="AO27" s="6">
        <f t="shared" si="20"/>
        <v>1.3240508846439713E-2</v>
      </c>
      <c r="AP27" s="2">
        <f t="shared" si="21"/>
        <v>1.3247967564061908E-2</v>
      </c>
      <c r="AQ27" s="31" t="s">
        <v>109</v>
      </c>
      <c r="AR27" s="33" t="s">
        <v>11</v>
      </c>
      <c r="AS27" s="21">
        <v>3178</v>
      </c>
      <c r="AT27" s="45">
        <v>250392800</v>
      </c>
      <c r="AU27" s="46">
        <v>241751499</v>
      </c>
      <c r="AV27" s="21">
        <v>3161</v>
      </c>
      <c r="AW27" s="45">
        <v>253851970</v>
      </c>
      <c r="AX27" s="46">
        <v>243619269</v>
      </c>
      <c r="AY27" s="10">
        <f t="shared" si="22"/>
        <v>-17</v>
      </c>
      <c r="AZ27" s="19">
        <f t="shared" si="23"/>
        <v>3459170</v>
      </c>
      <c r="BA27" s="12">
        <f t="shared" si="24"/>
        <v>1867770</v>
      </c>
      <c r="BB27" s="1">
        <f t="shared" si="25"/>
        <v>-5.3492762743864069E-3</v>
      </c>
      <c r="BC27" s="6">
        <f t="shared" si="26"/>
        <v>1.3814973912987914E-2</v>
      </c>
      <c r="BD27" s="2">
        <f t="shared" si="27"/>
        <v>7.7259913908537953E-3</v>
      </c>
    </row>
    <row r="28" spans="1:56" ht="21" customHeight="1">
      <c r="A28" s="34" t="s">
        <v>110</v>
      </c>
      <c r="B28" s="37" t="s">
        <v>27</v>
      </c>
      <c r="C28" s="22">
        <v>42726</v>
      </c>
      <c r="D28" s="49">
        <v>5783079320</v>
      </c>
      <c r="E28" s="50">
        <v>4540399971</v>
      </c>
      <c r="F28" s="22">
        <v>42831</v>
      </c>
      <c r="G28" s="49">
        <v>6053382840</v>
      </c>
      <c r="H28" s="50">
        <v>4722704171</v>
      </c>
      <c r="I28" s="13">
        <f t="shared" si="28"/>
        <v>105</v>
      </c>
      <c r="J28" s="14">
        <f t="shared" si="29"/>
        <v>270303520</v>
      </c>
      <c r="K28" s="15">
        <f t="shared" si="30"/>
        <v>182304200</v>
      </c>
      <c r="L28" s="7">
        <f t="shared" si="31"/>
        <v>2.4575200112343771E-3</v>
      </c>
      <c r="M28" s="8">
        <f t="shared" si="32"/>
        <v>4.6740413721318284E-2</v>
      </c>
      <c r="N28" s="9">
        <f t="shared" si="33"/>
        <v>4.0151572805126337E-2</v>
      </c>
      <c r="O28" s="34" t="s">
        <v>110</v>
      </c>
      <c r="P28" s="37" t="s">
        <v>27</v>
      </c>
      <c r="Q28" s="22">
        <v>4249</v>
      </c>
      <c r="R28" s="49">
        <v>1723518340</v>
      </c>
      <c r="S28" s="50">
        <v>1112194660</v>
      </c>
      <c r="T28" s="22">
        <v>4254</v>
      </c>
      <c r="U28" s="49">
        <v>1879196680</v>
      </c>
      <c r="V28" s="50">
        <v>1240623752</v>
      </c>
      <c r="W28" s="13">
        <f t="shared" si="10"/>
        <v>5</v>
      </c>
      <c r="X28" s="14">
        <f t="shared" si="11"/>
        <v>155678340</v>
      </c>
      <c r="Y28" s="15">
        <f t="shared" si="12"/>
        <v>128429092</v>
      </c>
      <c r="Z28" s="7">
        <f t="shared" si="13"/>
        <v>1.1767474699929394E-3</v>
      </c>
      <c r="AA28" s="8">
        <f t="shared" si="14"/>
        <v>9.0325896967246661E-2</v>
      </c>
      <c r="AB28" s="9">
        <f t="shared" si="15"/>
        <v>0.11547357366380449</v>
      </c>
      <c r="AC28" s="34" t="s">
        <v>110</v>
      </c>
      <c r="AD28" s="37" t="s">
        <v>27</v>
      </c>
      <c r="AE28" s="22">
        <v>2695</v>
      </c>
      <c r="AF28" s="49">
        <v>1009464500</v>
      </c>
      <c r="AG28" s="50">
        <v>758435185</v>
      </c>
      <c r="AH28" s="22">
        <v>2801</v>
      </c>
      <c r="AI28" s="49">
        <v>1135866870</v>
      </c>
      <c r="AJ28" s="50">
        <v>818494003</v>
      </c>
      <c r="AK28" s="13">
        <f t="shared" si="16"/>
        <v>106</v>
      </c>
      <c r="AL28" s="14">
        <f t="shared" si="17"/>
        <v>126402370</v>
      </c>
      <c r="AM28" s="15">
        <f t="shared" si="18"/>
        <v>60058818</v>
      </c>
      <c r="AN28" s="7">
        <f t="shared" si="19"/>
        <v>3.9332096474953615E-2</v>
      </c>
      <c r="AO28" s="8">
        <f t="shared" si="20"/>
        <v>0.12521725132483608</v>
      </c>
      <c r="AP28" s="9">
        <f t="shared" si="21"/>
        <v>7.9187805613211371E-2</v>
      </c>
      <c r="AQ28" s="34" t="s">
        <v>110</v>
      </c>
      <c r="AR28" s="37" t="s">
        <v>27</v>
      </c>
      <c r="AS28" s="22">
        <v>35782</v>
      </c>
      <c r="AT28" s="49">
        <v>3050096480</v>
      </c>
      <c r="AU28" s="50">
        <v>2669770126</v>
      </c>
      <c r="AV28" s="22">
        <v>35776</v>
      </c>
      <c r="AW28" s="49">
        <v>3038319290</v>
      </c>
      <c r="AX28" s="50">
        <v>2663586416</v>
      </c>
      <c r="AY28" s="13">
        <f t="shared" si="22"/>
        <v>-6</v>
      </c>
      <c r="AZ28" s="14">
        <f t="shared" si="23"/>
        <v>-11777190</v>
      </c>
      <c r="BA28" s="15">
        <f t="shared" si="24"/>
        <v>-6183710</v>
      </c>
      <c r="BB28" s="7">
        <f t="shared" si="25"/>
        <v>-1.6768207478620536E-4</v>
      </c>
      <c r="BC28" s="8">
        <f t="shared" si="26"/>
        <v>-3.8612516283419336E-3</v>
      </c>
      <c r="BD28" s="9">
        <f t="shared" si="27"/>
        <v>-2.3161956678512926E-3</v>
      </c>
    </row>
    <row r="29" spans="1:56" ht="21" customHeight="1">
      <c r="A29" s="31" t="s">
        <v>111</v>
      </c>
      <c r="B29" s="33" t="s">
        <v>112</v>
      </c>
      <c r="C29" s="23">
        <v>106</v>
      </c>
      <c r="D29" s="43">
        <v>234776610</v>
      </c>
      <c r="E29" s="44">
        <v>133848508</v>
      </c>
      <c r="F29" s="23">
        <v>100</v>
      </c>
      <c r="G29" s="43">
        <v>237102500</v>
      </c>
      <c r="H29" s="44">
        <v>144778368</v>
      </c>
      <c r="I29" s="16">
        <f t="shared" si="28"/>
        <v>-6</v>
      </c>
      <c r="J29" s="17">
        <f t="shared" si="29"/>
        <v>2325890</v>
      </c>
      <c r="K29" s="18">
        <f t="shared" si="30"/>
        <v>10929860</v>
      </c>
      <c r="L29" s="3">
        <f t="shared" si="31"/>
        <v>-5.6603773584905662E-2</v>
      </c>
      <c r="M29" s="4">
        <f t="shared" si="32"/>
        <v>9.9068216378113642E-3</v>
      </c>
      <c r="N29" s="5">
        <f t="shared" si="33"/>
        <v>8.1658437313324408E-2</v>
      </c>
      <c r="O29" s="31" t="s">
        <v>111</v>
      </c>
      <c r="P29" s="33" t="s">
        <v>112</v>
      </c>
      <c r="Q29" s="23">
        <v>29</v>
      </c>
      <c r="R29" s="43">
        <v>77599050</v>
      </c>
      <c r="S29" s="44">
        <v>60835998</v>
      </c>
      <c r="T29" s="23">
        <v>28</v>
      </c>
      <c r="U29" s="43">
        <v>84173230</v>
      </c>
      <c r="V29" s="44">
        <v>68137149</v>
      </c>
      <c r="W29" s="16">
        <f t="shared" si="10"/>
        <v>-1</v>
      </c>
      <c r="X29" s="17">
        <f t="shared" si="11"/>
        <v>6574180</v>
      </c>
      <c r="Y29" s="18">
        <f t="shared" si="12"/>
        <v>7301151</v>
      </c>
      <c r="Z29" s="3">
        <f t="shared" si="13"/>
        <v>-3.4482758620689655E-2</v>
      </c>
      <c r="AA29" s="4">
        <f t="shared" si="14"/>
        <v>8.4719851596121346E-2</v>
      </c>
      <c r="AB29" s="5">
        <f t="shared" si="15"/>
        <v>0.12001366362067406</v>
      </c>
      <c r="AC29" s="31" t="s">
        <v>111</v>
      </c>
      <c r="AD29" s="33" t="s">
        <v>112</v>
      </c>
      <c r="AE29" s="23">
        <v>77</v>
      </c>
      <c r="AF29" s="43">
        <v>157177560</v>
      </c>
      <c r="AG29" s="44">
        <v>73012510</v>
      </c>
      <c r="AH29" s="23">
        <v>72</v>
      </c>
      <c r="AI29" s="43">
        <v>152929270</v>
      </c>
      <c r="AJ29" s="44">
        <v>76641219</v>
      </c>
      <c r="AK29" s="16">
        <f t="shared" si="16"/>
        <v>-5</v>
      </c>
      <c r="AL29" s="17">
        <f t="shared" si="17"/>
        <v>-4248290</v>
      </c>
      <c r="AM29" s="18">
        <f t="shared" si="18"/>
        <v>3628709</v>
      </c>
      <c r="AN29" s="3">
        <f t="shared" si="19"/>
        <v>-6.4935064935064929E-2</v>
      </c>
      <c r="AO29" s="4">
        <f t="shared" si="20"/>
        <v>-2.7028603828689032E-2</v>
      </c>
      <c r="AP29" s="5">
        <f t="shared" si="21"/>
        <v>4.969982541348051E-2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f t="shared" si="22"/>
        <v>0</v>
      </c>
      <c r="AZ29" s="17">
        <f t="shared" si="23"/>
        <v>0</v>
      </c>
      <c r="BA29" s="18">
        <f t="shared" si="24"/>
        <v>0</v>
      </c>
      <c r="BB29" s="3" t="str">
        <f t="shared" si="25"/>
        <v xml:space="preserve">N.A.  </v>
      </c>
      <c r="BC29" s="4" t="str">
        <f t="shared" si="26"/>
        <v xml:space="preserve">N.A.  </v>
      </c>
      <c r="BD29" s="5" t="str">
        <f t="shared" si="27"/>
        <v xml:space="preserve">N.A.  </v>
      </c>
    </row>
    <row r="30" spans="1:56" ht="21" customHeight="1">
      <c r="A30" s="31" t="s">
        <v>42</v>
      </c>
      <c r="B30" s="33" t="s">
        <v>43</v>
      </c>
      <c r="C30" s="21">
        <v>3846</v>
      </c>
      <c r="D30" s="45">
        <v>5466521520</v>
      </c>
      <c r="E30" s="46">
        <v>4420189136</v>
      </c>
      <c r="F30" s="21">
        <v>3818</v>
      </c>
      <c r="G30" s="45">
        <v>5698988110</v>
      </c>
      <c r="H30" s="46">
        <v>4656852759</v>
      </c>
      <c r="I30" s="10">
        <f t="shared" si="28"/>
        <v>-28</v>
      </c>
      <c r="J30" s="19">
        <f t="shared" si="29"/>
        <v>232466590</v>
      </c>
      <c r="K30" s="12">
        <f t="shared" si="30"/>
        <v>236663623</v>
      </c>
      <c r="L30" s="1">
        <f t="shared" si="31"/>
        <v>-7.2802912116484656E-3</v>
      </c>
      <c r="M30" s="6">
        <f t="shared" si="32"/>
        <v>4.2525505323538909E-2</v>
      </c>
      <c r="N30" s="2">
        <f t="shared" si="33"/>
        <v>5.3541515016293187E-2</v>
      </c>
      <c r="O30" s="31" t="s">
        <v>42</v>
      </c>
      <c r="P30" s="33" t="s">
        <v>43</v>
      </c>
      <c r="Q30" s="21">
        <v>83</v>
      </c>
      <c r="R30" s="45">
        <v>352131120</v>
      </c>
      <c r="S30" s="46">
        <v>222981150</v>
      </c>
      <c r="T30" s="21">
        <v>80</v>
      </c>
      <c r="U30" s="45">
        <v>374469730</v>
      </c>
      <c r="V30" s="46">
        <v>245257316</v>
      </c>
      <c r="W30" s="10">
        <f t="shared" si="10"/>
        <v>-3</v>
      </c>
      <c r="X30" s="19">
        <f t="shared" si="11"/>
        <v>22338610</v>
      </c>
      <c r="Y30" s="12">
        <f t="shared" si="12"/>
        <v>22276166</v>
      </c>
      <c r="Z30" s="1">
        <f t="shared" si="13"/>
        <v>-3.614457831325301E-2</v>
      </c>
      <c r="AA30" s="6">
        <f t="shared" si="14"/>
        <v>6.3438329449552772E-2</v>
      </c>
      <c r="AB30" s="2">
        <f t="shared" si="15"/>
        <v>9.9901565670461379E-2</v>
      </c>
      <c r="AC30" s="31" t="s">
        <v>42</v>
      </c>
      <c r="AD30" s="33" t="s">
        <v>43</v>
      </c>
      <c r="AE30" s="21">
        <v>366</v>
      </c>
      <c r="AF30" s="45">
        <v>59541170</v>
      </c>
      <c r="AG30" s="46">
        <v>59229900</v>
      </c>
      <c r="AH30" s="21">
        <v>339</v>
      </c>
      <c r="AI30" s="45">
        <v>74700760</v>
      </c>
      <c r="AJ30" s="46">
        <v>74420410</v>
      </c>
      <c r="AK30" s="10">
        <f t="shared" si="16"/>
        <v>-27</v>
      </c>
      <c r="AL30" s="19">
        <f t="shared" si="17"/>
        <v>15159590</v>
      </c>
      <c r="AM30" s="12">
        <f t="shared" si="18"/>
        <v>15190510</v>
      </c>
      <c r="AN30" s="1">
        <f t="shared" si="19"/>
        <v>-7.3770491803278687E-2</v>
      </c>
      <c r="AO30" s="6">
        <f t="shared" si="20"/>
        <v>0.25460685438327801</v>
      </c>
      <c r="AP30" s="2">
        <f t="shared" si="21"/>
        <v>0.25646691957946915</v>
      </c>
      <c r="AQ30" s="31" t="s">
        <v>42</v>
      </c>
      <c r="AR30" s="33" t="s">
        <v>43</v>
      </c>
      <c r="AS30" s="21">
        <v>3397</v>
      </c>
      <c r="AT30" s="45">
        <v>5054849230</v>
      </c>
      <c r="AU30" s="46">
        <v>4137978086</v>
      </c>
      <c r="AV30" s="21">
        <v>3399</v>
      </c>
      <c r="AW30" s="45">
        <v>5249817620</v>
      </c>
      <c r="AX30" s="46">
        <v>4337175033</v>
      </c>
      <c r="AY30" s="10">
        <f t="shared" si="22"/>
        <v>2</v>
      </c>
      <c r="AZ30" s="19">
        <f t="shared" si="23"/>
        <v>194968390</v>
      </c>
      <c r="BA30" s="12">
        <f t="shared" si="24"/>
        <v>199196947</v>
      </c>
      <c r="BB30" s="1">
        <f t="shared" si="25"/>
        <v>5.8875478363261706E-4</v>
      </c>
      <c r="BC30" s="6">
        <f t="shared" si="26"/>
        <v>3.8570564843533425E-2</v>
      </c>
      <c r="BD30" s="2">
        <f t="shared" si="27"/>
        <v>4.8138714816770539E-2</v>
      </c>
    </row>
    <row r="31" spans="1:56" ht="21" customHeight="1">
      <c r="A31" s="34" t="s">
        <v>36</v>
      </c>
      <c r="B31" s="37" t="s">
        <v>37</v>
      </c>
      <c r="C31" s="22">
        <v>1992</v>
      </c>
      <c r="D31" s="49">
        <v>428282420</v>
      </c>
      <c r="E31" s="50">
        <v>280194230</v>
      </c>
      <c r="F31" s="22">
        <v>1997</v>
      </c>
      <c r="G31" s="49">
        <v>437776340</v>
      </c>
      <c r="H31" s="50">
        <v>287860232</v>
      </c>
      <c r="I31" s="13">
        <f t="shared" si="28"/>
        <v>5</v>
      </c>
      <c r="J31" s="14">
        <f t="shared" si="29"/>
        <v>9493920</v>
      </c>
      <c r="K31" s="15">
        <f t="shared" si="30"/>
        <v>7666002</v>
      </c>
      <c r="L31" s="7">
        <f t="shared" si="31"/>
        <v>2.5100401606425703E-3</v>
      </c>
      <c r="M31" s="8">
        <f t="shared" si="32"/>
        <v>2.2167428679421397E-2</v>
      </c>
      <c r="N31" s="9">
        <f t="shared" si="33"/>
        <v>2.7359599803322147E-2</v>
      </c>
      <c r="O31" s="34" t="s">
        <v>36</v>
      </c>
      <c r="P31" s="37" t="s">
        <v>37</v>
      </c>
      <c r="Q31" s="22">
        <v>390</v>
      </c>
      <c r="R31" s="49">
        <v>196323280</v>
      </c>
      <c r="S31" s="50">
        <v>131453613</v>
      </c>
      <c r="T31" s="22">
        <v>391</v>
      </c>
      <c r="U31" s="49">
        <v>209999960</v>
      </c>
      <c r="V31" s="50">
        <v>140707038</v>
      </c>
      <c r="W31" s="13">
        <f t="shared" si="10"/>
        <v>1</v>
      </c>
      <c r="X31" s="14">
        <f t="shared" si="11"/>
        <v>13676680</v>
      </c>
      <c r="Y31" s="15">
        <f t="shared" si="12"/>
        <v>9253425</v>
      </c>
      <c r="Z31" s="7">
        <f t="shared" si="13"/>
        <v>2.5641025641025641E-3</v>
      </c>
      <c r="AA31" s="8">
        <f t="shared" si="14"/>
        <v>6.9664076517059012E-2</v>
      </c>
      <c r="AB31" s="9">
        <f t="shared" si="15"/>
        <v>7.0393082311096311E-2</v>
      </c>
      <c r="AC31" s="34" t="s">
        <v>36</v>
      </c>
      <c r="AD31" s="37" t="s">
        <v>37</v>
      </c>
      <c r="AE31" s="22">
        <v>304</v>
      </c>
      <c r="AF31" s="49">
        <v>174496810</v>
      </c>
      <c r="AG31" s="50">
        <v>97357659</v>
      </c>
      <c r="AH31" s="22">
        <v>274</v>
      </c>
      <c r="AI31" s="49">
        <v>170145350</v>
      </c>
      <c r="AJ31" s="50">
        <v>95497151</v>
      </c>
      <c r="AK31" s="13">
        <f t="shared" si="16"/>
        <v>-30</v>
      </c>
      <c r="AL31" s="14">
        <f t="shared" si="17"/>
        <v>-4351460</v>
      </c>
      <c r="AM31" s="15">
        <f t="shared" si="18"/>
        <v>-1860508</v>
      </c>
      <c r="AN31" s="7">
        <f t="shared" si="19"/>
        <v>-9.8684210526315791E-2</v>
      </c>
      <c r="AO31" s="8">
        <f t="shared" si="20"/>
        <v>-2.4937189396184379E-2</v>
      </c>
      <c r="AP31" s="9">
        <f t="shared" si="21"/>
        <v>-1.9110032216366254E-2</v>
      </c>
      <c r="AQ31" s="34" t="s">
        <v>36</v>
      </c>
      <c r="AR31" s="37" t="s">
        <v>37</v>
      </c>
      <c r="AS31" s="22">
        <v>1298</v>
      </c>
      <c r="AT31" s="49">
        <v>57462330</v>
      </c>
      <c r="AU31" s="50">
        <v>51382958</v>
      </c>
      <c r="AV31" s="22">
        <v>1332</v>
      </c>
      <c r="AW31" s="49">
        <v>57631030</v>
      </c>
      <c r="AX31" s="50">
        <v>51656043</v>
      </c>
      <c r="AY31" s="13">
        <f t="shared" si="22"/>
        <v>34</v>
      </c>
      <c r="AZ31" s="14">
        <f t="shared" si="23"/>
        <v>168700</v>
      </c>
      <c r="BA31" s="15">
        <f t="shared" si="24"/>
        <v>273085</v>
      </c>
      <c r="BB31" s="7">
        <f t="shared" si="25"/>
        <v>2.6194144838212634E-2</v>
      </c>
      <c r="BC31" s="8">
        <f t="shared" si="26"/>
        <v>2.9358363992549553E-3</v>
      </c>
      <c r="BD31" s="9">
        <f t="shared" si="27"/>
        <v>5.3146998660528648E-3</v>
      </c>
    </row>
    <row r="32" spans="1:56" ht="21" customHeight="1">
      <c r="A32" s="31" t="s">
        <v>16</v>
      </c>
      <c r="B32" s="33" t="s">
        <v>17</v>
      </c>
      <c r="C32" s="23">
        <v>55974</v>
      </c>
      <c r="D32" s="43">
        <v>20786606740</v>
      </c>
      <c r="E32" s="44">
        <v>17259939145</v>
      </c>
      <c r="F32" s="23">
        <v>56437</v>
      </c>
      <c r="G32" s="43">
        <v>22549613060</v>
      </c>
      <c r="H32" s="44">
        <v>19012269353</v>
      </c>
      <c r="I32" s="16">
        <f t="shared" si="28"/>
        <v>463</v>
      </c>
      <c r="J32" s="17">
        <f t="shared" si="29"/>
        <v>1763006320</v>
      </c>
      <c r="K32" s="18">
        <f t="shared" si="30"/>
        <v>1752330208</v>
      </c>
      <c r="L32" s="3">
        <f t="shared" si="31"/>
        <v>8.2716975738735838E-3</v>
      </c>
      <c r="M32" s="4">
        <f t="shared" si="32"/>
        <v>8.4814531878712976E-2</v>
      </c>
      <c r="N32" s="5">
        <f t="shared" si="33"/>
        <v>0.10152586247719357</v>
      </c>
      <c r="O32" s="31" t="s">
        <v>16</v>
      </c>
      <c r="P32" s="33" t="s">
        <v>17</v>
      </c>
      <c r="Q32" s="23">
        <v>5503</v>
      </c>
      <c r="R32" s="43">
        <v>10011466740</v>
      </c>
      <c r="S32" s="44">
        <v>7781918684</v>
      </c>
      <c r="T32" s="23">
        <v>5524</v>
      </c>
      <c r="U32" s="43">
        <v>11417229920</v>
      </c>
      <c r="V32" s="44">
        <v>9163491394</v>
      </c>
      <c r="W32" s="16">
        <f t="shared" si="10"/>
        <v>21</v>
      </c>
      <c r="X32" s="17">
        <f t="shared" si="11"/>
        <v>1405763180</v>
      </c>
      <c r="Y32" s="18">
        <f t="shared" si="12"/>
        <v>1381572710</v>
      </c>
      <c r="Z32" s="3">
        <f t="shared" si="13"/>
        <v>3.8161003089224061E-3</v>
      </c>
      <c r="AA32" s="4">
        <f t="shared" si="14"/>
        <v>0.14041530741778202</v>
      </c>
      <c r="AB32" s="5">
        <f t="shared" si="15"/>
        <v>0.17753625630149286</v>
      </c>
      <c r="AC32" s="31" t="s">
        <v>16</v>
      </c>
      <c r="AD32" s="33" t="s">
        <v>17</v>
      </c>
      <c r="AE32" s="23">
        <v>7613</v>
      </c>
      <c r="AF32" s="43">
        <v>4708057020</v>
      </c>
      <c r="AG32" s="44">
        <v>4632707092</v>
      </c>
      <c r="AH32" s="23">
        <v>7889</v>
      </c>
      <c r="AI32" s="43">
        <v>4928438880</v>
      </c>
      <c r="AJ32" s="44">
        <v>4845452065</v>
      </c>
      <c r="AK32" s="16">
        <f t="shared" si="16"/>
        <v>276</v>
      </c>
      <c r="AL32" s="17">
        <f t="shared" si="17"/>
        <v>220381860</v>
      </c>
      <c r="AM32" s="18">
        <f t="shared" si="18"/>
        <v>212744973</v>
      </c>
      <c r="AN32" s="3">
        <f t="shared" si="19"/>
        <v>3.6253776435045321E-2</v>
      </c>
      <c r="AO32" s="4">
        <f t="shared" si="20"/>
        <v>4.6809513789618458E-2</v>
      </c>
      <c r="AP32" s="5">
        <f t="shared" si="21"/>
        <v>4.592238809299623E-2</v>
      </c>
      <c r="AQ32" s="31" t="s">
        <v>16</v>
      </c>
      <c r="AR32" s="33" t="s">
        <v>17</v>
      </c>
      <c r="AS32" s="23">
        <v>42858</v>
      </c>
      <c r="AT32" s="43">
        <v>6067082980</v>
      </c>
      <c r="AU32" s="44">
        <v>4845313369</v>
      </c>
      <c r="AV32" s="23">
        <v>43024</v>
      </c>
      <c r="AW32" s="43">
        <v>6203944260</v>
      </c>
      <c r="AX32" s="44">
        <v>5003325894</v>
      </c>
      <c r="AY32" s="16">
        <f t="shared" si="22"/>
        <v>166</v>
      </c>
      <c r="AZ32" s="17">
        <f t="shared" si="23"/>
        <v>136861280</v>
      </c>
      <c r="BA32" s="18">
        <f t="shared" si="24"/>
        <v>158012525</v>
      </c>
      <c r="BB32" s="3">
        <f t="shared" si="25"/>
        <v>3.8732558682159691E-3</v>
      </c>
      <c r="BC32" s="4">
        <f t="shared" si="26"/>
        <v>2.255800364873203E-2</v>
      </c>
      <c r="BD32" s="5">
        <f t="shared" si="27"/>
        <v>3.2611414983178148E-2</v>
      </c>
    </row>
    <row r="33" spans="1:56" ht="21" customHeight="1">
      <c r="A33" s="31" t="s">
        <v>24</v>
      </c>
      <c r="B33" s="33" t="s">
        <v>25</v>
      </c>
      <c r="C33" s="21">
        <v>15088</v>
      </c>
      <c r="D33" s="45">
        <v>1722351770</v>
      </c>
      <c r="E33" s="46">
        <v>1455214534</v>
      </c>
      <c r="F33" s="21">
        <v>15095</v>
      </c>
      <c r="G33" s="45">
        <v>1782900140</v>
      </c>
      <c r="H33" s="46">
        <v>1515613105</v>
      </c>
      <c r="I33" s="10">
        <f t="shared" si="28"/>
        <v>7</v>
      </c>
      <c r="J33" s="19">
        <f t="shared" si="29"/>
        <v>60548370</v>
      </c>
      <c r="K33" s="12">
        <f t="shared" si="30"/>
        <v>60398571</v>
      </c>
      <c r="L33" s="1">
        <f t="shared" si="31"/>
        <v>4.6394485683987275E-4</v>
      </c>
      <c r="M33" s="6">
        <f t="shared" si="32"/>
        <v>3.5154473699643828E-2</v>
      </c>
      <c r="N33" s="2">
        <f t="shared" si="33"/>
        <v>4.1504925623564448E-2</v>
      </c>
      <c r="O33" s="31" t="s">
        <v>24</v>
      </c>
      <c r="P33" s="33" t="s">
        <v>25</v>
      </c>
      <c r="Q33" s="21">
        <v>1558</v>
      </c>
      <c r="R33" s="45">
        <v>513086930</v>
      </c>
      <c r="S33" s="46">
        <v>347138181</v>
      </c>
      <c r="T33" s="21">
        <v>1566</v>
      </c>
      <c r="U33" s="45">
        <v>559212280</v>
      </c>
      <c r="V33" s="46">
        <v>394918216</v>
      </c>
      <c r="W33" s="10">
        <f t="shared" si="10"/>
        <v>8</v>
      </c>
      <c r="X33" s="19">
        <f t="shared" si="11"/>
        <v>46125350</v>
      </c>
      <c r="Y33" s="12">
        <f t="shared" si="12"/>
        <v>47780035</v>
      </c>
      <c r="Z33" s="1">
        <f t="shared" si="13"/>
        <v>5.1347881899871627E-3</v>
      </c>
      <c r="AA33" s="6">
        <f t="shared" si="14"/>
        <v>8.9897729415949063E-2</v>
      </c>
      <c r="AB33" s="2">
        <f t="shared" si="15"/>
        <v>0.13763981496463507</v>
      </c>
      <c r="AC33" s="31" t="s">
        <v>24</v>
      </c>
      <c r="AD33" s="33" t="s">
        <v>25</v>
      </c>
      <c r="AE33" s="21">
        <v>794</v>
      </c>
      <c r="AF33" s="45">
        <v>306588740</v>
      </c>
      <c r="AG33" s="46">
        <v>274711879</v>
      </c>
      <c r="AH33" s="21">
        <v>799</v>
      </c>
      <c r="AI33" s="45">
        <v>337658940</v>
      </c>
      <c r="AJ33" s="46">
        <v>303568337</v>
      </c>
      <c r="AK33" s="10">
        <f t="shared" si="16"/>
        <v>5</v>
      </c>
      <c r="AL33" s="19">
        <f t="shared" si="17"/>
        <v>31070200</v>
      </c>
      <c r="AM33" s="12">
        <f t="shared" si="18"/>
        <v>28856458</v>
      </c>
      <c r="AN33" s="1">
        <f t="shared" si="19"/>
        <v>6.2972292191435771E-3</v>
      </c>
      <c r="AO33" s="6">
        <f t="shared" si="20"/>
        <v>0.10134162135243453</v>
      </c>
      <c r="AP33" s="2">
        <f t="shared" si="21"/>
        <v>0.10504262904481099</v>
      </c>
      <c r="AQ33" s="31" t="s">
        <v>24</v>
      </c>
      <c r="AR33" s="33" t="s">
        <v>25</v>
      </c>
      <c r="AS33" s="21">
        <v>12736</v>
      </c>
      <c r="AT33" s="45">
        <v>902676100</v>
      </c>
      <c r="AU33" s="46">
        <v>833364474</v>
      </c>
      <c r="AV33" s="21">
        <v>12730</v>
      </c>
      <c r="AW33" s="45">
        <v>886028920</v>
      </c>
      <c r="AX33" s="46">
        <v>817126552</v>
      </c>
      <c r="AY33" s="10">
        <f t="shared" si="22"/>
        <v>-6</v>
      </c>
      <c r="AZ33" s="19">
        <f t="shared" si="23"/>
        <v>-16647180</v>
      </c>
      <c r="BA33" s="12">
        <f t="shared" si="24"/>
        <v>-16237922</v>
      </c>
      <c r="BB33" s="1">
        <f t="shared" si="25"/>
        <v>-4.7110552763819093E-4</v>
      </c>
      <c r="BC33" s="6">
        <f t="shared" si="26"/>
        <v>-1.8442030314084975E-2</v>
      </c>
      <c r="BD33" s="2">
        <f t="shared" si="27"/>
        <v>-1.9484778277217514E-2</v>
      </c>
    </row>
    <row r="34" spans="1:56" ht="21" customHeight="1">
      <c r="A34" s="34" t="s">
        <v>113</v>
      </c>
      <c r="B34" s="37" t="s">
        <v>114</v>
      </c>
      <c r="C34" s="22">
        <v>317</v>
      </c>
      <c r="D34" s="49">
        <v>66569910</v>
      </c>
      <c r="E34" s="50">
        <v>65496151</v>
      </c>
      <c r="F34" s="22">
        <v>321</v>
      </c>
      <c r="G34" s="49">
        <v>75824840</v>
      </c>
      <c r="H34" s="50">
        <v>74721094</v>
      </c>
      <c r="I34" s="13">
        <f t="shared" si="28"/>
        <v>4</v>
      </c>
      <c r="J34" s="14">
        <f t="shared" si="29"/>
        <v>9254930</v>
      </c>
      <c r="K34" s="15">
        <f t="shared" si="30"/>
        <v>9224943</v>
      </c>
      <c r="L34" s="7">
        <f t="shared" si="31"/>
        <v>1.2618296529968454E-2</v>
      </c>
      <c r="M34" s="8">
        <f t="shared" si="32"/>
        <v>0.13902572498595836</v>
      </c>
      <c r="N34" s="9">
        <f t="shared" si="33"/>
        <v>0.1408471010762144</v>
      </c>
      <c r="O34" s="34" t="s">
        <v>113</v>
      </c>
      <c r="P34" s="37" t="s">
        <v>114</v>
      </c>
      <c r="Q34" s="22">
        <v>10</v>
      </c>
      <c r="R34" s="49">
        <v>24151650</v>
      </c>
      <c r="S34" s="50">
        <v>23857361</v>
      </c>
      <c r="T34" s="22">
        <v>10</v>
      </c>
      <c r="U34" s="49">
        <v>34136280</v>
      </c>
      <c r="V34" s="50">
        <v>33841869</v>
      </c>
      <c r="W34" s="13">
        <f t="shared" si="10"/>
        <v>0</v>
      </c>
      <c r="X34" s="14">
        <f t="shared" si="11"/>
        <v>9984630</v>
      </c>
      <c r="Y34" s="15">
        <f t="shared" si="12"/>
        <v>9984508</v>
      </c>
      <c r="Z34" s="7">
        <f t="shared" si="13"/>
        <v>0</v>
      </c>
      <c r="AA34" s="8">
        <f t="shared" si="14"/>
        <v>0.41341399034848553</v>
      </c>
      <c r="AB34" s="9">
        <f t="shared" si="15"/>
        <v>0.4185084846559517</v>
      </c>
      <c r="AC34" s="34" t="s">
        <v>113</v>
      </c>
      <c r="AD34" s="37" t="s">
        <v>114</v>
      </c>
      <c r="AE34" s="22">
        <v>14</v>
      </c>
      <c r="AF34" s="49">
        <v>2218660</v>
      </c>
      <c r="AG34" s="50">
        <v>2218660</v>
      </c>
      <c r="AH34" s="22">
        <v>12</v>
      </c>
      <c r="AI34" s="49">
        <v>2140760</v>
      </c>
      <c r="AJ34" s="50">
        <v>2140760</v>
      </c>
      <c r="AK34" s="13">
        <f t="shared" si="16"/>
        <v>-2</v>
      </c>
      <c r="AL34" s="14">
        <f t="shared" si="17"/>
        <v>-77900</v>
      </c>
      <c r="AM34" s="15">
        <f t="shared" si="18"/>
        <v>-77900</v>
      </c>
      <c r="AN34" s="7">
        <f t="shared" si="19"/>
        <v>-0.14285714285714285</v>
      </c>
      <c r="AO34" s="8">
        <f t="shared" si="20"/>
        <v>-3.5111283387269793E-2</v>
      </c>
      <c r="AP34" s="9">
        <f t="shared" si="21"/>
        <v>-3.5111283387269793E-2</v>
      </c>
      <c r="AQ34" s="34" t="s">
        <v>113</v>
      </c>
      <c r="AR34" s="37" t="s">
        <v>114</v>
      </c>
      <c r="AS34" s="22">
        <v>293</v>
      </c>
      <c r="AT34" s="49">
        <v>40199600</v>
      </c>
      <c r="AU34" s="50">
        <v>39420130</v>
      </c>
      <c r="AV34" s="22">
        <v>299</v>
      </c>
      <c r="AW34" s="49">
        <v>39547800</v>
      </c>
      <c r="AX34" s="50">
        <v>38738465</v>
      </c>
      <c r="AY34" s="13">
        <f t="shared" si="22"/>
        <v>6</v>
      </c>
      <c r="AZ34" s="14">
        <f t="shared" si="23"/>
        <v>-651800</v>
      </c>
      <c r="BA34" s="15">
        <f t="shared" si="24"/>
        <v>-681665</v>
      </c>
      <c r="BB34" s="7">
        <f t="shared" si="25"/>
        <v>2.0477815699658702E-2</v>
      </c>
      <c r="BC34" s="8">
        <f t="shared" si="26"/>
        <v>-1.6214091682504303E-2</v>
      </c>
      <c r="BD34" s="9">
        <f t="shared" si="27"/>
        <v>-1.7292307255201849E-2</v>
      </c>
    </row>
    <row r="35" spans="1:56" ht="21" customHeight="1">
      <c r="A35" s="31" t="s">
        <v>115</v>
      </c>
      <c r="B35" s="33" t="s">
        <v>23</v>
      </c>
      <c r="C35" s="23">
        <v>43866</v>
      </c>
      <c r="D35" s="43">
        <v>6671201840</v>
      </c>
      <c r="E35" s="44">
        <v>5563829191</v>
      </c>
      <c r="F35" s="23">
        <v>43869</v>
      </c>
      <c r="G35" s="43">
        <v>6849415580</v>
      </c>
      <c r="H35" s="44">
        <v>5727625661</v>
      </c>
      <c r="I35" s="16">
        <f t="shared" si="28"/>
        <v>3</v>
      </c>
      <c r="J35" s="17">
        <f t="shared" si="29"/>
        <v>178213740</v>
      </c>
      <c r="K35" s="18">
        <f t="shared" si="30"/>
        <v>163796470</v>
      </c>
      <c r="L35" s="3">
        <f t="shared" si="31"/>
        <v>6.8390097113937905E-5</v>
      </c>
      <c r="M35" s="4">
        <f t="shared" si="32"/>
        <v>2.671388818300242E-2</v>
      </c>
      <c r="N35" s="5">
        <f t="shared" si="33"/>
        <v>2.943952166341765E-2</v>
      </c>
      <c r="O35" s="31" t="s">
        <v>115</v>
      </c>
      <c r="P35" s="33" t="s">
        <v>23</v>
      </c>
      <c r="Q35" s="23">
        <v>2606</v>
      </c>
      <c r="R35" s="43">
        <v>2389317750</v>
      </c>
      <c r="S35" s="44">
        <v>1823629592</v>
      </c>
      <c r="T35" s="23">
        <v>2612</v>
      </c>
      <c r="U35" s="43">
        <v>2561133690</v>
      </c>
      <c r="V35" s="44">
        <v>1985027701</v>
      </c>
      <c r="W35" s="16">
        <f t="shared" si="10"/>
        <v>6</v>
      </c>
      <c r="X35" s="17">
        <f t="shared" si="11"/>
        <v>171815940</v>
      </c>
      <c r="Y35" s="18">
        <f t="shared" si="12"/>
        <v>161398109</v>
      </c>
      <c r="Z35" s="3">
        <f t="shared" si="13"/>
        <v>2.3023791250959325E-3</v>
      </c>
      <c r="AA35" s="4">
        <f t="shared" si="14"/>
        <v>7.1910042103022917E-2</v>
      </c>
      <c r="AB35" s="5">
        <f t="shared" si="15"/>
        <v>8.850377823875541E-2</v>
      </c>
      <c r="AC35" s="31" t="s">
        <v>115</v>
      </c>
      <c r="AD35" s="33" t="s">
        <v>23</v>
      </c>
      <c r="AE35" s="23">
        <v>3075</v>
      </c>
      <c r="AF35" s="43">
        <v>841024940</v>
      </c>
      <c r="AG35" s="44">
        <v>731768697</v>
      </c>
      <c r="AH35" s="23">
        <v>3074</v>
      </c>
      <c r="AI35" s="43">
        <v>887009190</v>
      </c>
      <c r="AJ35" s="44">
        <v>769087441</v>
      </c>
      <c r="AK35" s="16">
        <f t="shared" si="16"/>
        <v>-1</v>
      </c>
      <c r="AL35" s="17">
        <f t="shared" si="17"/>
        <v>45984250</v>
      </c>
      <c r="AM35" s="18">
        <f t="shared" si="18"/>
        <v>37318744</v>
      </c>
      <c r="AN35" s="3">
        <f t="shared" si="19"/>
        <v>-3.2520325203252032E-4</v>
      </c>
      <c r="AO35" s="4">
        <f t="shared" si="20"/>
        <v>5.4676440391886592E-2</v>
      </c>
      <c r="AP35" s="5">
        <f t="shared" si="21"/>
        <v>5.099800545308103E-2</v>
      </c>
      <c r="AQ35" s="31" t="s">
        <v>115</v>
      </c>
      <c r="AR35" s="33" t="s">
        <v>23</v>
      </c>
      <c r="AS35" s="23">
        <v>38185</v>
      </c>
      <c r="AT35" s="43">
        <v>3440859150</v>
      </c>
      <c r="AU35" s="44">
        <v>3008430902</v>
      </c>
      <c r="AV35" s="23">
        <v>38183</v>
      </c>
      <c r="AW35" s="43">
        <v>3401272700</v>
      </c>
      <c r="AX35" s="44">
        <v>2973510519</v>
      </c>
      <c r="AY35" s="16">
        <f t="shared" si="22"/>
        <v>-2</v>
      </c>
      <c r="AZ35" s="17">
        <f t="shared" si="23"/>
        <v>-39586450</v>
      </c>
      <c r="BA35" s="18">
        <f t="shared" si="24"/>
        <v>-34920383</v>
      </c>
      <c r="BB35" s="3">
        <f t="shared" si="25"/>
        <v>-5.2376587665313603E-5</v>
      </c>
      <c r="BC35" s="4">
        <f t="shared" si="26"/>
        <v>-1.1504815592349952E-2</v>
      </c>
      <c r="BD35" s="5">
        <f t="shared" si="27"/>
        <v>-1.1607507081776412E-2</v>
      </c>
    </row>
    <row r="36" spans="1:56" ht="21" customHeight="1">
      <c r="A36" s="31" t="s">
        <v>116</v>
      </c>
      <c r="B36" s="33" t="s">
        <v>117</v>
      </c>
      <c r="C36" s="21">
        <v>190</v>
      </c>
      <c r="D36" s="45">
        <v>26428150</v>
      </c>
      <c r="E36" s="46">
        <v>22600038</v>
      </c>
      <c r="F36" s="21">
        <v>190</v>
      </c>
      <c r="G36" s="45">
        <v>26384690</v>
      </c>
      <c r="H36" s="46">
        <v>22649227</v>
      </c>
      <c r="I36" s="10">
        <f t="shared" si="28"/>
        <v>0</v>
      </c>
      <c r="J36" s="19">
        <f t="shared" si="29"/>
        <v>-43460</v>
      </c>
      <c r="K36" s="12">
        <f t="shared" si="30"/>
        <v>49189</v>
      </c>
      <c r="L36" s="1">
        <f t="shared" si="31"/>
        <v>0</v>
      </c>
      <c r="M36" s="6">
        <f t="shared" si="32"/>
        <v>-1.6444586548812535E-3</v>
      </c>
      <c r="N36" s="2">
        <f t="shared" si="33"/>
        <v>2.1765007651757045E-3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409429</v>
      </c>
      <c r="T36" s="21">
        <v>23</v>
      </c>
      <c r="U36" s="45">
        <v>1857270</v>
      </c>
      <c r="V36" s="46">
        <v>656757</v>
      </c>
      <c r="W36" s="10">
        <f t="shared" si="10"/>
        <v>0</v>
      </c>
      <c r="X36" s="19">
        <f t="shared" si="11"/>
        <v>0</v>
      </c>
      <c r="Y36" s="12">
        <f t="shared" si="12"/>
        <v>247328</v>
      </c>
      <c r="Z36" s="1">
        <f t="shared" si="13"/>
        <v>0</v>
      </c>
      <c r="AA36" s="6">
        <f t="shared" si="14"/>
        <v>0</v>
      </c>
      <c r="AB36" s="2">
        <f t="shared" si="15"/>
        <v>0.6040803167337927</v>
      </c>
      <c r="AC36" s="31" t="s">
        <v>116</v>
      </c>
      <c r="AD36" s="33" t="s">
        <v>117</v>
      </c>
      <c r="AE36" s="21">
        <v>5</v>
      </c>
      <c r="AF36" s="45">
        <v>281380</v>
      </c>
      <c r="AG36" s="46">
        <v>281380</v>
      </c>
      <c r="AH36" s="21">
        <v>5</v>
      </c>
      <c r="AI36" s="45">
        <v>274760</v>
      </c>
      <c r="AJ36" s="46">
        <v>274760</v>
      </c>
      <c r="AK36" s="10">
        <f t="shared" si="16"/>
        <v>0</v>
      </c>
      <c r="AL36" s="19">
        <f t="shared" si="17"/>
        <v>-6620</v>
      </c>
      <c r="AM36" s="12">
        <f t="shared" si="18"/>
        <v>-6620</v>
      </c>
      <c r="AN36" s="1">
        <f t="shared" si="19"/>
        <v>0</v>
      </c>
      <c r="AO36" s="6">
        <f t="shared" si="20"/>
        <v>-2.352690312033549E-2</v>
      </c>
      <c r="AP36" s="2">
        <f t="shared" si="21"/>
        <v>-2.352690312033549E-2</v>
      </c>
      <c r="AQ36" s="31" t="s">
        <v>116</v>
      </c>
      <c r="AR36" s="33" t="s">
        <v>117</v>
      </c>
      <c r="AS36" s="21">
        <v>162</v>
      </c>
      <c r="AT36" s="45">
        <v>24289500</v>
      </c>
      <c r="AU36" s="46">
        <v>21909229</v>
      </c>
      <c r="AV36" s="21">
        <v>162</v>
      </c>
      <c r="AW36" s="45">
        <v>24252660</v>
      </c>
      <c r="AX36" s="46">
        <v>21717710</v>
      </c>
      <c r="AY36" s="10">
        <f t="shared" si="22"/>
        <v>0</v>
      </c>
      <c r="AZ36" s="19">
        <f t="shared" si="23"/>
        <v>-36840</v>
      </c>
      <c r="BA36" s="12">
        <f t="shared" si="24"/>
        <v>-191519</v>
      </c>
      <c r="BB36" s="1">
        <f t="shared" si="25"/>
        <v>0</v>
      </c>
      <c r="BC36" s="6">
        <f t="shared" si="26"/>
        <v>-1.5167047489656024E-3</v>
      </c>
      <c r="BD36" s="2">
        <f t="shared" si="27"/>
        <v>-8.7414760236428218E-3</v>
      </c>
    </row>
    <row r="37" spans="1:56" ht="21" customHeight="1">
      <c r="A37" s="34" t="s">
        <v>30</v>
      </c>
      <c r="B37" s="37" t="s">
        <v>31</v>
      </c>
      <c r="C37" s="22">
        <v>27242</v>
      </c>
      <c r="D37" s="49">
        <v>7261203780</v>
      </c>
      <c r="E37" s="50">
        <v>6401352504</v>
      </c>
      <c r="F37" s="22">
        <v>27498</v>
      </c>
      <c r="G37" s="49">
        <v>7742735320</v>
      </c>
      <c r="H37" s="50">
        <v>6878272876</v>
      </c>
      <c r="I37" s="13">
        <f t="shared" si="28"/>
        <v>256</v>
      </c>
      <c r="J37" s="14">
        <f t="shared" si="29"/>
        <v>481531540</v>
      </c>
      <c r="K37" s="15">
        <f t="shared" si="30"/>
        <v>476920372</v>
      </c>
      <c r="L37" s="7">
        <f t="shared" si="31"/>
        <v>9.3972542397768154E-3</v>
      </c>
      <c r="M37" s="8">
        <f t="shared" si="32"/>
        <v>6.6315662607667511E-2</v>
      </c>
      <c r="N37" s="9">
        <f t="shared" si="33"/>
        <v>7.4503063485722387E-2</v>
      </c>
      <c r="O37" s="34" t="s">
        <v>30</v>
      </c>
      <c r="P37" s="37" t="s">
        <v>31</v>
      </c>
      <c r="Q37" s="22">
        <v>1608</v>
      </c>
      <c r="R37" s="49">
        <v>2729112710</v>
      </c>
      <c r="S37" s="50">
        <v>2205500240</v>
      </c>
      <c r="T37" s="22">
        <v>1606</v>
      </c>
      <c r="U37" s="49">
        <v>3086888860</v>
      </c>
      <c r="V37" s="50">
        <v>2551035492</v>
      </c>
      <c r="W37" s="13">
        <f t="shared" si="10"/>
        <v>-2</v>
      </c>
      <c r="X37" s="14">
        <f t="shared" si="11"/>
        <v>357776150</v>
      </c>
      <c r="Y37" s="15">
        <f t="shared" si="12"/>
        <v>345535252</v>
      </c>
      <c r="Z37" s="7">
        <f t="shared" si="13"/>
        <v>-1.2437810945273632E-3</v>
      </c>
      <c r="AA37" s="8">
        <f t="shared" si="14"/>
        <v>0.13109614296582131</v>
      </c>
      <c r="AB37" s="9">
        <f t="shared" si="15"/>
        <v>0.15666978662400871</v>
      </c>
      <c r="AC37" s="34" t="s">
        <v>30</v>
      </c>
      <c r="AD37" s="37" t="s">
        <v>31</v>
      </c>
      <c r="AE37" s="22">
        <v>4369</v>
      </c>
      <c r="AF37" s="49">
        <v>1190219550</v>
      </c>
      <c r="AG37" s="50">
        <v>1184481703</v>
      </c>
      <c r="AH37" s="22">
        <v>4428</v>
      </c>
      <c r="AI37" s="49">
        <v>1295299380</v>
      </c>
      <c r="AJ37" s="50">
        <v>1289723718</v>
      </c>
      <c r="AK37" s="13">
        <f t="shared" si="16"/>
        <v>59</v>
      </c>
      <c r="AL37" s="14">
        <f t="shared" si="17"/>
        <v>105079830</v>
      </c>
      <c r="AM37" s="15">
        <f t="shared" si="18"/>
        <v>105242015</v>
      </c>
      <c r="AN37" s="7">
        <f t="shared" si="19"/>
        <v>1.3504234378576334E-2</v>
      </c>
      <c r="AO37" s="8">
        <f t="shared" si="20"/>
        <v>8.8286089738653678E-2</v>
      </c>
      <c r="AP37" s="9">
        <f t="shared" si="21"/>
        <v>8.8850688645884468E-2</v>
      </c>
      <c r="AQ37" s="34" t="s">
        <v>30</v>
      </c>
      <c r="AR37" s="37" t="s">
        <v>31</v>
      </c>
      <c r="AS37" s="22">
        <v>21265</v>
      </c>
      <c r="AT37" s="49">
        <v>3341871520</v>
      </c>
      <c r="AU37" s="50">
        <v>3011370561</v>
      </c>
      <c r="AV37" s="22">
        <v>21464</v>
      </c>
      <c r="AW37" s="49">
        <v>3360547080</v>
      </c>
      <c r="AX37" s="50">
        <v>3037513666</v>
      </c>
      <c r="AY37" s="13">
        <f t="shared" si="22"/>
        <v>199</v>
      </c>
      <c r="AZ37" s="14">
        <f t="shared" si="23"/>
        <v>18675560</v>
      </c>
      <c r="BA37" s="15">
        <f t="shared" si="24"/>
        <v>26143105</v>
      </c>
      <c r="BB37" s="7">
        <f t="shared" si="25"/>
        <v>9.3581001645897006E-3</v>
      </c>
      <c r="BC37" s="8">
        <f t="shared" si="26"/>
        <v>5.5883536779415145E-3</v>
      </c>
      <c r="BD37" s="9">
        <f t="shared" si="27"/>
        <v>8.6814639614855426E-3</v>
      </c>
    </row>
    <row r="38" spans="1:56" ht="21" customHeight="1">
      <c r="A38" s="31" t="s">
        <v>118</v>
      </c>
      <c r="B38" s="33" t="s">
        <v>40</v>
      </c>
      <c r="C38" s="23">
        <v>19042</v>
      </c>
      <c r="D38" s="43">
        <v>3028295080</v>
      </c>
      <c r="E38" s="44">
        <v>2638069777</v>
      </c>
      <c r="F38" s="23">
        <v>19200</v>
      </c>
      <c r="G38" s="43">
        <v>3056624830</v>
      </c>
      <c r="H38" s="44">
        <v>2666655692</v>
      </c>
      <c r="I38" s="16">
        <f t="shared" si="28"/>
        <v>158</v>
      </c>
      <c r="J38" s="17">
        <f t="shared" si="29"/>
        <v>28329750</v>
      </c>
      <c r="K38" s="18">
        <f t="shared" si="30"/>
        <v>28585915</v>
      </c>
      <c r="L38" s="3">
        <f t="shared" si="31"/>
        <v>8.2974477470853895E-3</v>
      </c>
      <c r="M38" s="4">
        <f t="shared" si="32"/>
        <v>9.3550163546149544E-3</v>
      </c>
      <c r="N38" s="5">
        <f t="shared" si="33"/>
        <v>1.083592073614814E-2</v>
      </c>
      <c r="O38" s="31" t="s">
        <v>118</v>
      </c>
      <c r="P38" s="33" t="s">
        <v>40</v>
      </c>
      <c r="Q38" s="23">
        <v>1022</v>
      </c>
      <c r="R38" s="43">
        <v>456170200</v>
      </c>
      <c r="S38" s="44">
        <v>316744699</v>
      </c>
      <c r="T38" s="23">
        <v>1020</v>
      </c>
      <c r="U38" s="43">
        <v>480405640</v>
      </c>
      <c r="V38" s="44">
        <v>337008616</v>
      </c>
      <c r="W38" s="16">
        <f t="shared" si="10"/>
        <v>-2</v>
      </c>
      <c r="X38" s="17">
        <f t="shared" si="11"/>
        <v>24235440</v>
      </c>
      <c r="Y38" s="18">
        <f t="shared" si="12"/>
        <v>20263917</v>
      </c>
      <c r="Z38" s="3">
        <f t="shared" si="13"/>
        <v>-1.9569471624266144E-3</v>
      </c>
      <c r="AA38" s="4">
        <f t="shared" si="14"/>
        <v>5.3128064919628681E-2</v>
      </c>
      <c r="AB38" s="5">
        <f t="shared" si="15"/>
        <v>6.3975552121236914E-2</v>
      </c>
      <c r="AC38" s="31" t="s">
        <v>118</v>
      </c>
      <c r="AD38" s="33" t="s">
        <v>40</v>
      </c>
      <c r="AE38" s="23">
        <v>925</v>
      </c>
      <c r="AF38" s="43">
        <v>142164470</v>
      </c>
      <c r="AG38" s="44">
        <v>140569457</v>
      </c>
      <c r="AH38" s="23">
        <v>924</v>
      </c>
      <c r="AI38" s="43">
        <v>146841160</v>
      </c>
      <c r="AJ38" s="44">
        <v>145099311</v>
      </c>
      <c r="AK38" s="16">
        <f t="shared" si="16"/>
        <v>-1</v>
      </c>
      <c r="AL38" s="17">
        <f t="shared" si="17"/>
        <v>4676690</v>
      </c>
      <c r="AM38" s="18">
        <f t="shared" si="18"/>
        <v>4529854</v>
      </c>
      <c r="AN38" s="3">
        <f t="shared" si="19"/>
        <v>-1.0810810810810811E-3</v>
      </c>
      <c r="AO38" s="4">
        <f t="shared" si="20"/>
        <v>3.2896334787447246E-2</v>
      </c>
      <c r="AP38" s="5">
        <f t="shared" si="21"/>
        <v>3.2225023107260067E-2</v>
      </c>
      <c r="AQ38" s="31" t="s">
        <v>118</v>
      </c>
      <c r="AR38" s="33" t="s">
        <v>40</v>
      </c>
      <c r="AS38" s="23">
        <v>17095</v>
      </c>
      <c r="AT38" s="43">
        <v>2429960410</v>
      </c>
      <c r="AU38" s="44">
        <v>2180755621</v>
      </c>
      <c r="AV38" s="23">
        <v>17256</v>
      </c>
      <c r="AW38" s="43">
        <v>2429378030</v>
      </c>
      <c r="AX38" s="44">
        <v>2184547765</v>
      </c>
      <c r="AY38" s="16">
        <f t="shared" si="22"/>
        <v>161</v>
      </c>
      <c r="AZ38" s="17">
        <f t="shared" si="23"/>
        <v>-582380</v>
      </c>
      <c r="BA38" s="18">
        <f t="shared" si="24"/>
        <v>3792144</v>
      </c>
      <c r="BB38" s="3">
        <f t="shared" si="25"/>
        <v>9.4179584673881253E-3</v>
      </c>
      <c r="BC38" s="4">
        <f t="shared" si="26"/>
        <v>-2.3966645612962886E-4</v>
      </c>
      <c r="BD38" s="5">
        <f t="shared" si="27"/>
        <v>1.7389128628090328E-3</v>
      </c>
    </row>
    <row r="39" spans="1:56" ht="21" customHeight="1">
      <c r="A39" s="31" t="s">
        <v>19</v>
      </c>
      <c r="B39" s="33" t="s">
        <v>20</v>
      </c>
      <c r="C39" s="21">
        <v>5597</v>
      </c>
      <c r="D39" s="45">
        <v>876553850</v>
      </c>
      <c r="E39" s="46">
        <v>796501645</v>
      </c>
      <c r="F39" s="21">
        <v>5786</v>
      </c>
      <c r="G39" s="45">
        <v>902148960</v>
      </c>
      <c r="H39" s="46">
        <v>823793694</v>
      </c>
      <c r="I39" s="10">
        <f t="shared" si="28"/>
        <v>189</v>
      </c>
      <c r="J39" s="19">
        <f t="shared" si="29"/>
        <v>25595110</v>
      </c>
      <c r="K39" s="12">
        <f t="shared" si="30"/>
        <v>27292049</v>
      </c>
      <c r="L39" s="1">
        <f t="shared" si="31"/>
        <v>3.3768090048240128E-2</v>
      </c>
      <c r="M39" s="6">
        <f t="shared" si="32"/>
        <v>2.9199700623070677E-2</v>
      </c>
      <c r="N39" s="2">
        <f t="shared" si="33"/>
        <v>3.4264899729114812E-2</v>
      </c>
      <c r="O39" s="31" t="s">
        <v>19</v>
      </c>
      <c r="P39" s="33" t="s">
        <v>20</v>
      </c>
      <c r="Q39" s="21">
        <v>320</v>
      </c>
      <c r="R39" s="45">
        <v>94932330</v>
      </c>
      <c r="S39" s="46">
        <v>53845779</v>
      </c>
      <c r="T39" s="21">
        <v>313</v>
      </c>
      <c r="U39" s="45">
        <v>98364570</v>
      </c>
      <c r="V39" s="46">
        <v>58979580</v>
      </c>
      <c r="W39" s="10">
        <f t="shared" si="10"/>
        <v>-7</v>
      </c>
      <c r="X39" s="19">
        <f t="shared" si="11"/>
        <v>3432240</v>
      </c>
      <c r="Y39" s="12">
        <f t="shared" si="12"/>
        <v>5133801</v>
      </c>
      <c r="Z39" s="1">
        <f t="shared" si="13"/>
        <v>-2.1874999999999999E-2</v>
      </c>
      <c r="AA39" s="6">
        <f t="shared" si="14"/>
        <v>3.6154595594567206E-2</v>
      </c>
      <c r="AB39" s="2">
        <f t="shared" si="15"/>
        <v>9.5342682292701167E-2</v>
      </c>
      <c r="AC39" s="31" t="s">
        <v>19</v>
      </c>
      <c r="AD39" s="33" t="s">
        <v>20</v>
      </c>
      <c r="AE39" s="21">
        <v>249</v>
      </c>
      <c r="AF39" s="45">
        <v>25097910</v>
      </c>
      <c r="AG39" s="46">
        <v>23507676</v>
      </c>
      <c r="AH39" s="21">
        <v>253</v>
      </c>
      <c r="AI39" s="45">
        <v>25437400</v>
      </c>
      <c r="AJ39" s="46">
        <v>23847046</v>
      </c>
      <c r="AK39" s="10">
        <f t="shared" si="16"/>
        <v>4</v>
      </c>
      <c r="AL39" s="19">
        <f t="shared" si="17"/>
        <v>339490</v>
      </c>
      <c r="AM39" s="12">
        <f t="shared" si="18"/>
        <v>339370</v>
      </c>
      <c r="AN39" s="1">
        <f t="shared" si="19"/>
        <v>1.6064257028112448E-2</v>
      </c>
      <c r="AO39" s="6">
        <f t="shared" si="20"/>
        <v>1.352662432847994E-2</v>
      </c>
      <c r="AP39" s="2">
        <f t="shared" si="21"/>
        <v>1.4436561062012255E-2</v>
      </c>
      <c r="AQ39" s="31" t="s">
        <v>19</v>
      </c>
      <c r="AR39" s="33" t="s">
        <v>20</v>
      </c>
      <c r="AS39" s="21">
        <v>5028</v>
      </c>
      <c r="AT39" s="45">
        <v>756523610</v>
      </c>
      <c r="AU39" s="46">
        <v>719148190</v>
      </c>
      <c r="AV39" s="21">
        <v>5220</v>
      </c>
      <c r="AW39" s="45">
        <v>778346990</v>
      </c>
      <c r="AX39" s="46">
        <v>740967068</v>
      </c>
      <c r="AY39" s="10">
        <f t="shared" si="22"/>
        <v>192</v>
      </c>
      <c r="AZ39" s="19">
        <f t="shared" si="23"/>
        <v>21823380</v>
      </c>
      <c r="BA39" s="12">
        <f t="shared" si="24"/>
        <v>21818878</v>
      </c>
      <c r="BB39" s="1">
        <f t="shared" si="25"/>
        <v>3.8186157517899763E-2</v>
      </c>
      <c r="BC39" s="6">
        <f t="shared" si="26"/>
        <v>2.884692521360966E-2</v>
      </c>
      <c r="BD39" s="2">
        <f t="shared" si="27"/>
        <v>3.0339891420709825E-2</v>
      </c>
    </row>
    <row r="40" spans="1:56" ht="21" customHeight="1">
      <c r="A40" s="34" t="s">
        <v>119</v>
      </c>
      <c r="B40" s="37" t="s">
        <v>18</v>
      </c>
      <c r="C40" s="22">
        <v>6120</v>
      </c>
      <c r="D40" s="49">
        <v>548084230</v>
      </c>
      <c r="E40" s="50">
        <v>453740446</v>
      </c>
      <c r="F40" s="22">
        <v>6122</v>
      </c>
      <c r="G40" s="49">
        <v>555332550</v>
      </c>
      <c r="H40" s="50">
        <v>461174371</v>
      </c>
      <c r="I40" s="13">
        <f t="shared" si="28"/>
        <v>2</v>
      </c>
      <c r="J40" s="14">
        <f t="shared" si="29"/>
        <v>7248320</v>
      </c>
      <c r="K40" s="15">
        <f t="shared" si="30"/>
        <v>7433925</v>
      </c>
      <c r="L40" s="7">
        <f t="shared" si="31"/>
        <v>3.2679738562091501E-4</v>
      </c>
      <c r="M40" s="8">
        <f t="shared" si="32"/>
        <v>1.3224828599793867E-2</v>
      </c>
      <c r="N40" s="9">
        <f t="shared" si="33"/>
        <v>1.6383650753497077E-2</v>
      </c>
      <c r="O40" s="34" t="s">
        <v>119</v>
      </c>
      <c r="P40" s="37" t="s">
        <v>18</v>
      </c>
      <c r="Q40" s="22">
        <v>783</v>
      </c>
      <c r="R40" s="49">
        <v>150519370</v>
      </c>
      <c r="S40" s="50">
        <v>108433028</v>
      </c>
      <c r="T40" s="22">
        <v>788</v>
      </c>
      <c r="U40" s="49">
        <v>155636380</v>
      </c>
      <c r="V40" s="50">
        <v>112601158</v>
      </c>
      <c r="W40" s="13">
        <f t="shared" si="10"/>
        <v>5</v>
      </c>
      <c r="X40" s="14">
        <f t="shared" si="11"/>
        <v>5117010</v>
      </c>
      <c r="Y40" s="15">
        <f t="shared" si="12"/>
        <v>4168130</v>
      </c>
      <c r="Z40" s="7">
        <f t="shared" si="13"/>
        <v>6.3856960408684551E-3</v>
      </c>
      <c r="AA40" s="8">
        <f t="shared" si="14"/>
        <v>3.3995691052918969E-2</v>
      </c>
      <c r="AB40" s="9">
        <f t="shared" si="15"/>
        <v>3.8439671720686429E-2</v>
      </c>
      <c r="AC40" s="34" t="s">
        <v>119</v>
      </c>
      <c r="AD40" s="37" t="s">
        <v>18</v>
      </c>
      <c r="AE40" s="22">
        <v>448</v>
      </c>
      <c r="AF40" s="49">
        <v>90026010</v>
      </c>
      <c r="AG40" s="50">
        <v>83699498</v>
      </c>
      <c r="AH40" s="22">
        <v>435</v>
      </c>
      <c r="AI40" s="49">
        <v>90985060</v>
      </c>
      <c r="AJ40" s="50">
        <v>84475951</v>
      </c>
      <c r="AK40" s="13">
        <f t="shared" si="16"/>
        <v>-13</v>
      </c>
      <c r="AL40" s="14">
        <f t="shared" si="17"/>
        <v>959050</v>
      </c>
      <c r="AM40" s="15">
        <f t="shared" si="18"/>
        <v>776453</v>
      </c>
      <c r="AN40" s="7">
        <f t="shared" si="19"/>
        <v>-2.9017857142857144E-2</v>
      </c>
      <c r="AO40" s="8">
        <f t="shared" si="20"/>
        <v>1.0653032384751918E-2</v>
      </c>
      <c r="AP40" s="9">
        <f t="shared" si="21"/>
        <v>9.2766745148220604E-3</v>
      </c>
      <c r="AQ40" s="34" t="s">
        <v>119</v>
      </c>
      <c r="AR40" s="37" t="s">
        <v>18</v>
      </c>
      <c r="AS40" s="22">
        <v>4889</v>
      </c>
      <c r="AT40" s="49">
        <v>307538850</v>
      </c>
      <c r="AU40" s="50">
        <v>261607920</v>
      </c>
      <c r="AV40" s="22">
        <v>4899</v>
      </c>
      <c r="AW40" s="49">
        <v>308711110</v>
      </c>
      <c r="AX40" s="50">
        <v>264097262</v>
      </c>
      <c r="AY40" s="13">
        <f t="shared" si="22"/>
        <v>10</v>
      </c>
      <c r="AZ40" s="14">
        <f t="shared" si="23"/>
        <v>1172260</v>
      </c>
      <c r="BA40" s="15">
        <f t="shared" si="24"/>
        <v>2489342</v>
      </c>
      <c r="BB40" s="7">
        <f t="shared" si="25"/>
        <v>2.0454080589077522E-3</v>
      </c>
      <c r="BC40" s="8">
        <f t="shared" si="26"/>
        <v>3.811746060700949E-3</v>
      </c>
      <c r="BD40" s="9">
        <f t="shared" si="27"/>
        <v>9.5155452480184845E-3</v>
      </c>
    </row>
    <row r="41" spans="1:56" ht="21" customHeight="1">
      <c r="A41" s="31" t="s">
        <v>44</v>
      </c>
      <c r="B41" s="33" t="s">
        <v>45</v>
      </c>
      <c r="C41" s="23">
        <v>3175</v>
      </c>
      <c r="D41" s="43">
        <v>1023065910</v>
      </c>
      <c r="E41" s="44">
        <v>755162464</v>
      </c>
      <c r="F41" s="23">
        <v>3240</v>
      </c>
      <c r="G41" s="43">
        <v>1091777420</v>
      </c>
      <c r="H41" s="44">
        <v>828219997</v>
      </c>
      <c r="I41" s="16">
        <f t="shared" si="28"/>
        <v>65</v>
      </c>
      <c r="J41" s="17">
        <f t="shared" si="29"/>
        <v>68711510</v>
      </c>
      <c r="K41" s="18">
        <f t="shared" si="30"/>
        <v>73057533</v>
      </c>
      <c r="L41" s="3">
        <f t="shared" si="31"/>
        <v>2.0472440944881889E-2</v>
      </c>
      <c r="M41" s="4">
        <f t="shared" si="32"/>
        <v>6.7162349295755541E-2</v>
      </c>
      <c r="N41" s="5">
        <f t="shared" si="33"/>
        <v>9.6744126572477523E-2</v>
      </c>
      <c r="O41" s="31" t="s">
        <v>44</v>
      </c>
      <c r="P41" s="33" t="s">
        <v>45</v>
      </c>
      <c r="Q41" s="23">
        <v>611</v>
      </c>
      <c r="R41" s="43">
        <v>307217080</v>
      </c>
      <c r="S41" s="44">
        <v>175324269</v>
      </c>
      <c r="T41" s="23">
        <v>614</v>
      </c>
      <c r="U41" s="43">
        <v>329956700</v>
      </c>
      <c r="V41" s="44">
        <v>192408623</v>
      </c>
      <c r="W41" s="16">
        <f t="shared" si="10"/>
        <v>3</v>
      </c>
      <c r="X41" s="17">
        <f t="shared" si="11"/>
        <v>22739620</v>
      </c>
      <c r="Y41" s="18">
        <f t="shared" si="12"/>
        <v>17084354</v>
      </c>
      <c r="Z41" s="3">
        <f t="shared" si="13"/>
        <v>4.9099836333878887E-3</v>
      </c>
      <c r="AA41" s="4">
        <f t="shared" si="14"/>
        <v>7.4018085192398803E-2</v>
      </c>
      <c r="AB41" s="5">
        <f t="shared" si="15"/>
        <v>9.7444319017808076E-2</v>
      </c>
      <c r="AC41" s="31" t="s">
        <v>44</v>
      </c>
      <c r="AD41" s="33" t="s">
        <v>45</v>
      </c>
      <c r="AE41" s="23">
        <v>398</v>
      </c>
      <c r="AF41" s="43">
        <v>206053510</v>
      </c>
      <c r="AG41" s="44">
        <v>98202533</v>
      </c>
      <c r="AH41" s="23">
        <v>417</v>
      </c>
      <c r="AI41" s="43">
        <v>228448940</v>
      </c>
      <c r="AJ41" s="44">
        <v>130963374</v>
      </c>
      <c r="AK41" s="16">
        <f t="shared" si="16"/>
        <v>19</v>
      </c>
      <c r="AL41" s="17">
        <f t="shared" si="17"/>
        <v>22395430</v>
      </c>
      <c r="AM41" s="18">
        <f t="shared" si="18"/>
        <v>32760841</v>
      </c>
      <c r="AN41" s="3">
        <f t="shared" si="19"/>
        <v>4.7738693467336682E-2</v>
      </c>
      <c r="AO41" s="4">
        <f t="shared" si="20"/>
        <v>0.10868744725581234</v>
      </c>
      <c r="AP41" s="5">
        <f t="shared" si="21"/>
        <v>0.33360484703587023</v>
      </c>
      <c r="AQ41" s="31" t="s">
        <v>44</v>
      </c>
      <c r="AR41" s="33" t="s">
        <v>45</v>
      </c>
      <c r="AS41" s="23">
        <v>2166</v>
      </c>
      <c r="AT41" s="43">
        <v>509795320</v>
      </c>
      <c r="AU41" s="44">
        <v>481635662</v>
      </c>
      <c r="AV41" s="23">
        <v>2209</v>
      </c>
      <c r="AW41" s="43">
        <v>533371780</v>
      </c>
      <c r="AX41" s="44">
        <v>504848000</v>
      </c>
      <c r="AY41" s="16">
        <f t="shared" si="22"/>
        <v>43</v>
      </c>
      <c r="AZ41" s="17">
        <f t="shared" si="23"/>
        <v>23576460</v>
      </c>
      <c r="BA41" s="18">
        <f t="shared" si="24"/>
        <v>23212338</v>
      </c>
      <c r="BB41" s="3">
        <f t="shared" si="25"/>
        <v>1.9852262234533704E-2</v>
      </c>
      <c r="BC41" s="4">
        <f t="shared" si="26"/>
        <v>4.6246913369075257E-2</v>
      </c>
      <c r="BD41" s="5">
        <f t="shared" si="27"/>
        <v>4.8194807468388834E-2</v>
      </c>
    </row>
    <row r="42" spans="1:56" ht="21" customHeight="1">
      <c r="A42" s="31" t="s">
        <v>28</v>
      </c>
      <c r="B42" s="33" t="s">
        <v>29</v>
      </c>
      <c r="C42" s="21">
        <v>7976</v>
      </c>
      <c r="D42" s="45">
        <v>8256154290</v>
      </c>
      <c r="E42" s="46">
        <v>5543367626</v>
      </c>
      <c r="F42" s="21">
        <v>7974</v>
      </c>
      <c r="G42" s="45">
        <v>8810491180</v>
      </c>
      <c r="H42" s="46">
        <v>5970529589</v>
      </c>
      <c r="I42" s="10">
        <f t="shared" si="28"/>
        <v>-2</v>
      </c>
      <c r="J42" s="19">
        <f t="shared" si="29"/>
        <v>554336890</v>
      </c>
      <c r="K42" s="12">
        <f t="shared" si="30"/>
        <v>427161963</v>
      </c>
      <c r="L42" s="1">
        <f t="shared" si="31"/>
        <v>-2.5075225677031093E-4</v>
      </c>
      <c r="M42" s="6">
        <f t="shared" si="32"/>
        <v>6.7142263883249204E-2</v>
      </c>
      <c r="N42" s="2">
        <f t="shared" si="33"/>
        <v>7.7058205736975957E-2</v>
      </c>
      <c r="O42" s="31" t="s">
        <v>28</v>
      </c>
      <c r="P42" s="33" t="s">
        <v>29</v>
      </c>
      <c r="Q42" s="21">
        <v>316</v>
      </c>
      <c r="R42" s="45">
        <v>1537171600</v>
      </c>
      <c r="S42" s="46">
        <v>311588980</v>
      </c>
      <c r="T42" s="21">
        <v>317</v>
      </c>
      <c r="U42" s="45">
        <v>1684611940</v>
      </c>
      <c r="V42" s="46">
        <v>366670317</v>
      </c>
      <c r="W42" s="10">
        <f t="shared" si="10"/>
        <v>1</v>
      </c>
      <c r="X42" s="19">
        <f t="shared" si="11"/>
        <v>147440340</v>
      </c>
      <c r="Y42" s="12">
        <f t="shared" si="12"/>
        <v>55081337</v>
      </c>
      <c r="Z42" s="1">
        <f t="shared" si="13"/>
        <v>3.1645569620253164E-3</v>
      </c>
      <c r="AA42" s="6">
        <f t="shared" si="14"/>
        <v>9.5916643268715088E-2</v>
      </c>
      <c r="AB42" s="2">
        <f t="shared" si="15"/>
        <v>0.17677562601860952</v>
      </c>
      <c r="AC42" s="31" t="s">
        <v>28</v>
      </c>
      <c r="AD42" s="33" t="s">
        <v>29</v>
      </c>
      <c r="AE42" s="21">
        <v>753</v>
      </c>
      <c r="AF42" s="45">
        <v>71472790</v>
      </c>
      <c r="AG42" s="46">
        <v>71378910</v>
      </c>
      <c r="AH42" s="21">
        <v>755</v>
      </c>
      <c r="AI42" s="45">
        <v>79319250</v>
      </c>
      <c r="AJ42" s="46">
        <v>79225230</v>
      </c>
      <c r="AK42" s="10">
        <f t="shared" si="16"/>
        <v>2</v>
      </c>
      <c r="AL42" s="19">
        <f t="shared" si="17"/>
        <v>7846460</v>
      </c>
      <c r="AM42" s="12">
        <f t="shared" si="18"/>
        <v>7846320</v>
      </c>
      <c r="AN42" s="1">
        <f t="shared" si="19"/>
        <v>2.6560424966799467E-3</v>
      </c>
      <c r="AO42" s="6">
        <f t="shared" si="20"/>
        <v>0.10978247805913272</v>
      </c>
      <c r="AP42" s="2">
        <f t="shared" si="21"/>
        <v>0.10992490639041701</v>
      </c>
      <c r="AQ42" s="31" t="s">
        <v>28</v>
      </c>
      <c r="AR42" s="33" t="s">
        <v>29</v>
      </c>
      <c r="AS42" s="21">
        <v>6907</v>
      </c>
      <c r="AT42" s="45">
        <v>6647509900</v>
      </c>
      <c r="AU42" s="46">
        <v>5160399736</v>
      </c>
      <c r="AV42" s="21">
        <v>6902</v>
      </c>
      <c r="AW42" s="45">
        <v>7046559990</v>
      </c>
      <c r="AX42" s="46">
        <v>5524634042</v>
      </c>
      <c r="AY42" s="10">
        <f t="shared" si="22"/>
        <v>-5</v>
      </c>
      <c r="AZ42" s="19">
        <f t="shared" si="23"/>
        <v>399050090</v>
      </c>
      <c r="BA42" s="12">
        <f t="shared" si="24"/>
        <v>364234306</v>
      </c>
      <c r="BB42" s="1">
        <f t="shared" si="25"/>
        <v>-7.2390328652092084E-4</v>
      </c>
      <c r="BC42" s="6">
        <f t="shared" si="26"/>
        <v>6.0030010636012744E-2</v>
      </c>
      <c r="BD42" s="2">
        <f t="shared" si="27"/>
        <v>7.0582575892140148E-2</v>
      </c>
    </row>
    <row r="43" spans="1:56" ht="21" customHeight="1">
      <c r="A43" s="34" t="s">
        <v>34</v>
      </c>
      <c r="B43" s="37" t="s">
        <v>35</v>
      </c>
      <c r="C43" s="22">
        <v>1818</v>
      </c>
      <c r="D43" s="49">
        <v>356622730</v>
      </c>
      <c r="E43" s="50">
        <v>212096365</v>
      </c>
      <c r="F43" s="22">
        <v>1867</v>
      </c>
      <c r="G43" s="49">
        <v>402590290</v>
      </c>
      <c r="H43" s="50">
        <v>249633328</v>
      </c>
      <c r="I43" s="13">
        <f t="shared" si="28"/>
        <v>49</v>
      </c>
      <c r="J43" s="14">
        <f t="shared" si="29"/>
        <v>45967560</v>
      </c>
      <c r="K43" s="15">
        <f t="shared" si="30"/>
        <v>37536963</v>
      </c>
      <c r="L43" s="7">
        <f t="shared" si="31"/>
        <v>2.6952695269526952E-2</v>
      </c>
      <c r="M43" s="8">
        <f t="shared" si="32"/>
        <v>0.12889688775586458</v>
      </c>
      <c r="N43" s="9">
        <f t="shared" si="33"/>
        <v>0.17698069931561533</v>
      </c>
      <c r="O43" s="34" t="s">
        <v>34</v>
      </c>
      <c r="P43" s="37" t="s">
        <v>35</v>
      </c>
      <c r="Q43" s="22">
        <v>229</v>
      </c>
      <c r="R43" s="49">
        <v>196622540</v>
      </c>
      <c r="S43" s="50">
        <v>82163600</v>
      </c>
      <c r="T43" s="22">
        <v>229</v>
      </c>
      <c r="U43" s="49">
        <v>210195810</v>
      </c>
      <c r="V43" s="50">
        <v>87604477</v>
      </c>
      <c r="W43" s="13">
        <f t="shared" si="10"/>
        <v>0</v>
      </c>
      <c r="X43" s="14">
        <f t="shared" si="11"/>
        <v>13573270</v>
      </c>
      <c r="Y43" s="15">
        <f t="shared" si="12"/>
        <v>5440877</v>
      </c>
      <c r="Z43" s="7">
        <f t="shared" si="13"/>
        <v>0</v>
      </c>
      <c r="AA43" s="8">
        <f t="shared" si="14"/>
        <v>6.9032116053429071E-2</v>
      </c>
      <c r="AB43" s="9">
        <f t="shared" si="15"/>
        <v>6.6220041478221497E-2</v>
      </c>
      <c r="AC43" s="34" t="s">
        <v>34</v>
      </c>
      <c r="AD43" s="37" t="s">
        <v>35</v>
      </c>
      <c r="AE43" s="22">
        <v>127</v>
      </c>
      <c r="AF43" s="49">
        <v>108135280</v>
      </c>
      <c r="AG43" s="50">
        <v>82043148</v>
      </c>
      <c r="AH43" s="22">
        <v>138</v>
      </c>
      <c r="AI43" s="49">
        <v>134844310</v>
      </c>
      <c r="AJ43" s="50">
        <v>108723656</v>
      </c>
      <c r="AK43" s="13">
        <f t="shared" si="16"/>
        <v>11</v>
      </c>
      <c r="AL43" s="14">
        <f t="shared" si="17"/>
        <v>26709030</v>
      </c>
      <c r="AM43" s="15">
        <f t="shared" si="18"/>
        <v>26680508</v>
      </c>
      <c r="AN43" s="7">
        <f t="shared" si="19"/>
        <v>8.6614173228346455E-2</v>
      </c>
      <c r="AO43" s="8">
        <f t="shared" si="20"/>
        <v>0.24699644741290724</v>
      </c>
      <c r="AP43" s="9">
        <f t="shared" si="21"/>
        <v>0.32520092963765845</v>
      </c>
      <c r="AQ43" s="34" t="s">
        <v>34</v>
      </c>
      <c r="AR43" s="37" t="s">
        <v>35</v>
      </c>
      <c r="AS43" s="22">
        <v>1462</v>
      </c>
      <c r="AT43" s="49">
        <v>51864910</v>
      </c>
      <c r="AU43" s="50">
        <v>47889617</v>
      </c>
      <c r="AV43" s="22">
        <v>1500</v>
      </c>
      <c r="AW43" s="49">
        <v>57550170</v>
      </c>
      <c r="AX43" s="50">
        <v>53305195</v>
      </c>
      <c r="AY43" s="13">
        <f t="shared" si="22"/>
        <v>38</v>
      </c>
      <c r="AZ43" s="14">
        <f t="shared" si="23"/>
        <v>5685260</v>
      </c>
      <c r="BA43" s="15">
        <f t="shared" si="24"/>
        <v>5415578</v>
      </c>
      <c r="BB43" s="7">
        <f t="shared" si="25"/>
        <v>2.5991792065663474E-2</v>
      </c>
      <c r="BC43" s="8">
        <f t="shared" si="26"/>
        <v>0.10961669460141742</v>
      </c>
      <c r="BD43" s="9">
        <f t="shared" si="27"/>
        <v>0.11308459618710252</v>
      </c>
    </row>
    <row r="44" spans="1:56" ht="21" customHeight="1">
      <c r="A44" s="31" t="s">
        <v>120</v>
      </c>
      <c r="B44" s="33" t="s">
        <v>121</v>
      </c>
      <c r="C44" s="23">
        <v>222</v>
      </c>
      <c r="D44" s="43">
        <v>10582580</v>
      </c>
      <c r="E44" s="44">
        <v>8143027</v>
      </c>
      <c r="F44" s="23">
        <v>223</v>
      </c>
      <c r="G44" s="43">
        <v>10811040</v>
      </c>
      <c r="H44" s="44">
        <v>8392314</v>
      </c>
      <c r="I44" s="16">
        <f t="shared" si="28"/>
        <v>1</v>
      </c>
      <c r="J44" s="17">
        <f t="shared" si="29"/>
        <v>228460</v>
      </c>
      <c r="K44" s="18">
        <f t="shared" si="30"/>
        <v>249287</v>
      </c>
      <c r="L44" s="3">
        <f t="shared" si="31"/>
        <v>4.5045045045045045E-3</v>
      </c>
      <c r="M44" s="4">
        <f t="shared" si="32"/>
        <v>2.1588308333128595E-2</v>
      </c>
      <c r="N44" s="5">
        <f t="shared" si="33"/>
        <v>3.0613554394453069E-2</v>
      </c>
      <c r="O44" s="31" t="s">
        <v>120</v>
      </c>
      <c r="P44" s="33" t="s">
        <v>121</v>
      </c>
      <c r="Q44" s="23">
        <v>16</v>
      </c>
      <c r="R44" s="43">
        <v>4442560</v>
      </c>
      <c r="S44" s="44">
        <v>2274287</v>
      </c>
      <c r="T44" s="23">
        <v>16</v>
      </c>
      <c r="U44" s="43">
        <v>4573610</v>
      </c>
      <c r="V44" s="44">
        <v>2402244</v>
      </c>
      <c r="W44" s="16">
        <f t="shared" si="10"/>
        <v>0</v>
      </c>
      <c r="X44" s="17">
        <f t="shared" si="11"/>
        <v>131050</v>
      </c>
      <c r="Y44" s="18">
        <f t="shared" si="12"/>
        <v>127957</v>
      </c>
      <c r="Z44" s="3">
        <f t="shared" si="13"/>
        <v>0</v>
      </c>
      <c r="AA44" s="4">
        <f t="shared" si="14"/>
        <v>2.9498757473168623E-2</v>
      </c>
      <c r="AB44" s="5">
        <f t="shared" si="15"/>
        <v>5.626246819332828E-2</v>
      </c>
      <c r="AC44" s="31" t="s">
        <v>120</v>
      </c>
      <c r="AD44" s="33" t="s">
        <v>121</v>
      </c>
      <c r="AE44" s="23">
        <v>13</v>
      </c>
      <c r="AF44" s="43">
        <v>576930</v>
      </c>
      <c r="AG44" s="44">
        <v>576930</v>
      </c>
      <c r="AH44" s="23">
        <v>10</v>
      </c>
      <c r="AI44" s="43">
        <v>541590</v>
      </c>
      <c r="AJ44" s="44">
        <v>541590</v>
      </c>
      <c r="AK44" s="16">
        <f t="shared" si="16"/>
        <v>-3</v>
      </c>
      <c r="AL44" s="17">
        <f t="shared" si="17"/>
        <v>-35340</v>
      </c>
      <c r="AM44" s="18">
        <f t="shared" si="18"/>
        <v>-35340</v>
      </c>
      <c r="AN44" s="3">
        <f t="shared" si="19"/>
        <v>-0.23076923076923078</v>
      </c>
      <c r="AO44" s="4">
        <f t="shared" si="20"/>
        <v>-6.1255264936820757E-2</v>
      </c>
      <c r="AP44" s="5">
        <f t="shared" si="21"/>
        <v>-6.1255264936820757E-2</v>
      </c>
      <c r="AQ44" s="31" t="s">
        <v>120</v>
      </c>
      <c r="AR44" s="33" t="s">
        <v>121</v>
      </c>
      <c r="AS44" s="23">
        <v>193</v>
      </c>
      <c r="AT44" s="43">
        <v>5563090</v>
      </c>
      <c r="AU44" s="44">
        <v>5291810</v>
      </c>
      <c r="AV44" s="23">
        <v>197</v>
      </c>
      <c r="AW44" s="43">
        <v>5695840</v>
      </c>
      <c r="AX44" s="44">
        <v>5448480</v>
      </c>
      <c r="AY44" s="16">
        <f t="shared" si="22"/>
        <v>4</v>
      </c>
      <c r="AZ44" s="17">
        <f t="shared" si="23"/>
        <v>132750</v>
      </c>
      <c r="BA44" s="18">
        <f t="shared" si="24"/>
        <v>156670</v>
      </c>
      <c r="BB44" s="3">
        <f t="shared" si="25"/>
        <v>2.072538860103627E-2</v>
      </c>
      <c r="BC44" s="4">
        <f t="shared" si="26"/>
        <v>2.386263749103466E-2</v>
      </c>
      <c r="BD44" s="5">
        <f t="shared" si="27"/>
        <v>2.9606127204113528E-2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32086</v>
      </c>
      <c r="D49" s="47">
        <v>13224960310</v>
      </c>
      <c r="E49" s="48">
        <v>11336298177</v>
      </c>
      <c r="F49" s="21">
        <v>32297</v>
      </c>
      <c r="G49" s="47">
        <v>14609662140</v>
      </c>
      <c r="H49" s="48">
        <v>12700696177</v>
      </c>
      <c r="I49" s="10">
        <f t="shared" ref="I49:K50" si="34">(F49-C49)</f>
        <v>211</v>
      </c>
      <c r="J49" s="20">
        <f t="shared" si="34"/>
        <v>1384701830</v>
      </c>
      <c r="K49" s="11">
        <f t="shared" si="34"/>
        <v>1364398000</v>
      </c>
      <c r="L49" s="1">
        <f t="shared" ref="L49:N50" si="35">IF(C49=0,"N.A.  ",I49/C49)</f>
        <v>6.5760767936171539E-3</v>
      </c>
      <c r="M49" s="6">
        <f t="shared" si="35"/>
        <v>0.10470366621463228</v>
      </c>
      <c r="N49" s="2">
        <f t="shared" si="35"/>
        <v>0.12035657308028481</v>
      </c>
      <c r="O49" s="31" t="s">
        <v>136</v>
      </c>
      <c r="P49" s="33" t="s">
        <v>47</v>
      </c>
      <c r="Q49" s="21">
        <v>3487</v>
      </c>
      <c r="R49" s="47">
        <v>6487723740</v>
      </c>
      <c r="S49" s="48">
        <v>5502880048</v>
      </c>
      <c r="T49" s="21">
        <v>3483</v>
      </c>
      <c r="U49" s="47">
        <v>7534103150</v>
      </c>
      <c r="V49" s="48">
        <v>6549899704</v>
      </c>
      <c r="W49" s="10">
        <f t="shared" ref="W49:W64" si="36">(T49-Q49)</f>
        <v>-4</v>
      </c>
      <c r="X49" s="20">
        <f t="shared" ref="X49:X64" si="37">(U49-R49)</f>
        <v>1046379410</v>
      </c>
      <c r="Y49" s="11">
        <f t="shared" ref="Y49:Y64" si="38">(V49-S49)</f>
        <v>1047019656</v>
      </c>
      <c r="Z49" s="1">
        <f t="shared" ref="Z49:Z64" si="39">IF(Q49=0,"N.A.  ",W49/Q49)</f>
        <v>-1.1471178663607685E-3</v>
      </c>
      <c r="AA49" s="6">
        <f t="shared" ref="AA49:AA64" si="40">IF(R49=0,"N.A.  ",X49/R49)</f>
        <v>0.16128606148078678</v>
      </c>
      <c r="AB49" s="2">
        <f t="shared" ref="AB49:AB64" si="41">IF(S49=0,"N.A.  ",Y49/S49)</f>
        <v>0.19026757749890172</v>
      </c>
      <c r="AC49" s="31" t="s">
        <v>136</v>
      </c>
      <c r="AD49" s="33" t="s">
        <v>47</v>
      </c>
      <c r="AE49" s="21">
        <v>5656</v>
      </c>
      <c r="AF49" s="47">
        <v>2846215410</v>
      </c>
      <c r="AG49" s="48">
        <v>2257681106</v>
      </c>
      <c r="AH49" s="21">
        <v>5751</v>
      </c>
      <c r="AI49" s="47">
        <v>3070354430</v>
      </c>
      <c r="AJ49" s="48">
        <v>2453427903</v>
      </c>
      <c r="AK49" s="10">
        <f t="shared" ref="AK49:AK64" si="42">(AH49-AE49)</f>
        <v>95</v>
      </c>
      <c r="AL49" s="20">
        <f t="shared" ref="AL49:AL64" si="43">(AI49-AF49)</f>
        <v>224139020</v>
      </c>
      <c r="AM49" s="11">
        <f t="shared" ref="AM49:AM64" si="44">(AJ49-AG49)</f>
        <v>195746797</v>
      </c>
      <c r="AN49" s="1">
        <f t="shared" ref="AN49:AN64" si="45">IF(AE49=0,"N.A.  ",AK49/AE49)</f>
        <v>1.6796322489391797E-2</v>
      </c>
      <c r="AO49" s="6">
        <f t="shared" ref="AO49:AO64" si="46">IF(AF49=0,"N.A.  ",AL49/AF49)</f>
        <v>7.8749844165870775E-2</v>
      </c>
      <c r="AP49" s="2">
        <f t="shared" ref="AP49:AP64" si="47">IF(AG49=0,"N.A.  ",AM49/AG49)</f>
        <v>8.6702588988225332E-2</v>
      </c>
      <c r="AQ49" s="31" t="s">
        <v>136</v>
      </c>
      <c r="AR49" s="33" t="s">
        <v>47</v>
      </c>
      <c r="AS49" s="21">
        <v>22943</v>
      </c>
      <c r="AT49" s="47">
        <v>3891021160</v>
      </c>
      <c r="AU49" s="48">
        <v>3575737023</v>
      </c>
      <c r="AV49" s="21">
        <v>23063</v>
      </c>
      <c r="AW49" s="47">
        <v>4005204560</v>
      </c>
      <c r="AX49" s="48">
        <v>3697368570</v>
      </c>
      <c r="AY49" s="10">
        <f t="shared" ref="AY49:AY64" si="48">(AV49-AS49)</f>
        <v>120</v>
      </c>
      <c r="AZ49" s="20">
        <f t="shared" ref="AZ49:AZ64" si="49">(AW49-AT49)</f>
        <v>114183400</v>
      </c>
      <c r="BA49" s="11">
        <f t="shared" ref="BA49:BA64" si="50">(AX49-AU49)</f>
        <v>121631547</v>
      </c>
      <c r="BB49" s="1">
        <f t="shared" ref="BB49:BB64" si="51">IF(AS49=0,"N.A.  ",AY49/AS49)</f>
        <v>5.2303534847230092E-3</v>
      </c>
      <c r="BC49" s="6">
        <f t="shared" ref="BC49:BC64" si="52">IF(AT49=0,"N.A.  ",AZ49/AT49)</f>
        <v>2.9345355706058406E-2</v>
      </c>
      <c r="BD49" s="2">
        <f t="shared" ref="BD49:BD64" si="53">IF(AU49=0,"N.A.  ",BA49/AU49)</f>
        <v>3.4015797643293301E-2</v>
      </c>
    </row>
    <row r="50" spans="1:56" ht="21" customHeight="1">
      <c r="A50" s="31" t="s">
        <v>50</v>
      </c>
      <c r="B50" s="33" t="s">
        <v>51</v>
      </c>
      <c r="C50" s="21">
        <v>19246</v>
      </c>
      <c r="D50" s="45">
        <v>2989390200</v>
      </c>
      <c r="E50" s="46">
        <v>2532803388</v>
      </c>
      <c r="F50" s="21">
        <v>19272</v>
      </c>
      <c r="G50" s="45">
        <v>3045483830</v>
      </c>
      <c r="H50" s="46">
        <v>2583157452</v>
      </c>
      <c r="I50" s="10">
        <f t="shared" si="34"/>
        <v>26</v>
      </c>
      <c r="J50" s="19">
        <f t="shared" si="34"/>
        <v>56093630</v>
      </c>
      <c r="K50" s="12">
        <f t="shared" si="34"/>
        <v>50354064</v>
      </c>
      <c r="L50" s="1">
        <f t="shared" si="35"/>
        <v>1.3509300633897953E-3</v>
      </c>
      <c r="M50" s="6">
        <f t="shared" si="35"/>
        <v>1.8764238271738495E-2</v>
      </c>
      <c r="N50" s="2">
        <f t="shared" si="35"/>
        <v>1.9880763046420877E-2</v>
      </c>
      <c r="O50" s="31" t="s">
        <v>50</v>
      </c>
      <c r="P50" s="33" t="s">
        <v>51</v>
      </c>
      <c r="Q50" s="21">
        <v>1273</v>
      </c>
      <c r="R50" s="45">
        <v>848064090</v>
      </c>
      <c r="S50" s="46">
        <v>595726231</v>
      </c>
      <c r="T50" s="21">
        <v>1274</v>
      </c>
      <c r="U50" s="45">
        <v>899263870</v>
      </c>
      <c r="V50" s="46">
        <v>641858207</v>
      </c>
      <c r="W50" s="10">
        <f t="shared" si="36"/>
        <v>1</v>
      </c>
      <c r="X50" s="19">
        <f t="shared" si="37"/>
        <v>51199780</v>
      </c>
      <c r="Y50" s="12">
        <f t="shared" si="38"/>
        <v>46131976</v>
      </c>
      <c r="Z50" s="1">
        <f t="shared" si="39"/>
        <v>7.855459544383347E-4</v>
      </c>
      <c r="AA50" s="6">
        <f t="shared" si="40"/>
        <v>6.0372536231312425E-2</v>
      </c>
      <c r="AB50" s="2">
        <f t="shared" si="41"/>
        <v>7.7438215071647568E-2</v>
      </c>
      <c r="AC50" s="31" t="s">
        <v>50</v>
      </c>
      <c r="AD50" s="33" t="s">
        <v>51</v>
      </c>
      <c r="AE50" s="21">
        <v>1136</v>
      </c>
      <c r="AF50" s="45">
        <v>259795480</v>
      </c>
      <c r="AG50" s="46">
        <v>252281845</v>
      </c>
      <c r="AH50" s="21">
        <v>1165</v>
      </c>
      <c r="AI50" s="45">
        <v>260226020</v>
      </c>
      <c r="AJ50" s="46">
        <v>249840141</v>
      </c>
      <c r="AK50" s="10">
        <f t="shared" si="42"/>
        <v>29</v>
      </c>
      <c r="AL50" s="19">
        <f t="shared" si="43"/>
        <v>430540</v>
      </c>
      <c r="AM50" s="12">
        <f t="shared" si="44"/>
        <v>-2441704</v>
      </c>
      <c r="AN50" s="1">
        <f t="shared" si="45"/>
        <v>2.5528169014084508E-2</v>
      </c>
      <c r="AO50" s="6">
        <f t="shared" si="46"/>
        <v>1.6572266769229395E-3</v>
      </c>
      <c r="AP50" s="2">
        <f t="shared" si="47"/>
        <v>-9.6784768638425011E-3</v>
      </c>
      <c r="AQ50" s="31" t="s">
        <v>50</v>
      </c>
      <c r="AR50" s="33" t="s">
        <v>51</v>
      </c>
      <c r="AS50" s="21">
        <v>16837</v>
      </c>
      <c r="AT50" s="45">
        <v>1881530630</v>
      </c>
      <c r="AU50" s="46">
        <v>1684795312</v>
      </c>
      <c r="AV50" s="21">
        <v>16833</v>
      </c>
      <c r="AW50" s="45">
        <v>1885993940</v>
      </c>
      <c r="AX50" s="46">
        <v>1691459104</v>
      </c>
      <c r="AY50" s="10">
        <f t="shared" si="48"/>
        <v>-4</v>
      </c>
      <c r="AZ50" s="19">
        <f t="shared" si="49"/>
        <v>4463310</v>
      </c>
      <c r="BA50" s="12">
        <f t="shared" si="50"/>
        <v>6663792</v>
      </c>
      <c r="BB50" s="1">
        <f t="shared" si="51"/>
        <v>-2.3757201401674883E-4</v>
      </c>
      <c r="BC50" s="6">
        <f t="shared" si="52"/>
        <v>2.3721697265167564E-3</v>
      </c>
      <c r="BD50" s="2">
        <f t="shared" si="53"/>
        <v>3.9552531708374082E-3</v>
      </c>
    </row>
    <row r="51" spans="1:56" ht="21" customHeight="1">
      <c r="A51" s="34" t="s">
        <v>62</v>
      </c>
      <c r="B51" s="37" t="s">
        <v>63</v>
      </c>
      <c r="C51" s="22">
        <v>17500</v>
      </c>
      <c r="D51" s="49">
        <v>8733735820</v>
      </c>
      <c r="E51" s="50">
        <v>7435367825</v>
      </c>
      <c r="F51" s="22">
        <v>17625</v>
      </c>
      <c r="G51" s="49">
        <v>9490490670</v>
      </c>
      <c r="H51" s="50">
        <v>8149231693</v>
      </c>
      <c r="I51" s="13">
        <f t="shared" ref="I51:I64" si="54">(F51-C51)</f>
        <v>125</v>
      </c>
      <c r="J51" s="14">
        <f t="shared" ref="J51:J64" si="55">(G51-D51)</f>
        <v>756754850</v>
      </c>
      <c r="K51" s="15">
        <f t="shared" ref="K51:K64" si="56">(H51-E51)</f>
        <v>713863868</v>
      </c>
      <c r="L51" s="7">
        <f t="shared" ref="L51:L64" si="57">IF(C51=0,"N.A.  ",I51/C51)</f>
        <v>7.1428571428571426E-3</v>
      </c>
      <c r="M51" s="8">
        <f t="shared" ref="M51:M64" si="58">IF(D51=0,"N.A.  ",J51/D51)</f>
        <v>8.6647325451160717E-2</v>
      </c>
      <c r="N51" s="9">
        <f t="shared" ref="N51:N64" si="59">IF(E51=0,"N.A.  ",K51/E51)</f>
        <v>9.6009220364293144E-2</v>
      </c>
      <c r="O51" s="34" t="s">
        <v>62</v>
      </c>
      <c r="P51" s="37" t="s">
        <v>63</v>
      </c>
      <c r="Q51" s="22">
        <v>1350</v>
      </c>
      <c r="R51" s="49">
        <v>2951681260</v>
      </c>
      <c r="S51" s="50">
        <v>2495985372</v>
      </c>
      <c r="T51" s="22">
        <v>1344</v>
      </c>
      <c r="U51" s="49">
        <v>3323163490</v>
      </c>
      <c r="V51" s="50">
        <v>2883163295</v>
      </c>
      <c r="W51" s="13">
        <f t="shared" si="36"/>
        <v>-6</v>
      </c>
      <c r="X51" s="14">
        <f t="shared" si="37"/>
        <v>371482230</v>
      </c>
      <c r="Y51" s="15">
        <f t="shared" si="38"/>
        <v>387177923</v>
      </c>
      <c r="Z51" s="7">
        <f t="shared" si="39"/>
        <v>-4.4444444444444444E-3</v>
      </c>
      <c r="AA51" s="8">
        <f t="shared" si="40"/>
        <v>0.12585445286189201</v>
      </c>
      <c r="AB51" s="9">
        <f t="shared" si="41"/>
        <v>0.15512026927055245</v>
      </c>
      <c r="AC51" s="34" t="s">
        <v>62</v>
      </c>
      <c r="AD51" s="37" t="s">
        <v>63</v>
      </c>
      <c r="AE51" s="22">
        <v>2141</v>
      </c>
      <c r="AF51" s="49">
        <v>2071137990</v>
      </c>
      <c r="AG51" s="50">
        <v>1415427256</v>
      </c>
      <c r="AH51" s="22">
        <v>2194</v>
      </c>
      <c r="AI51" s="49">
        <v>2308537240</v>
      </c>
      <c r="AJ51" s="50">
        <v>1599017773</v>
      </c>
      <c r="AK51" s="13">
        <f t="shared" si="42"/>
        <v>53</v>
      </c>
      <c r="AL51" s="14">
        <f t="shared" si="43"/>
        <v>237399250</v>
      </c>
      <c r="AM51" s="15">
        <f t="shared" si="44"/>
        <v>183590517</v>
      </c>
      <c r="AN51" s="7">
        <f t="shared" si="45"/>
        <v>2.475478748248482E-2</v>
      </c>
      <c r="AO51" s="8">
        <f t="shared" si="46"/>
        <v>0.11462261382207566</v>
      </c>
      <c r="AP51" s="9">
        <f t="shared" si="47"/>
        <v>0.12970678374445546</v>
      </c>
      <c r="AQ51" s="34" t="s">
        <v>62</v>
      </c>
      <c r="AR51" s="37" t="s">
        <v>63</v>
      </c>
      <c r="AS51" s="22">
        <v>14009</v>
      </c>
      <c r="AT51" s="49">
        <v>3710916570</v>
      </c>
      <c r="AU51" s="50">
        <v>3523955197</v>
      </c>
      <c r="AV51" s="22">
        <v>14087</v>
      </c>
      <c r="AW51" s="49">
        <v>3858789940</v>
      </c>
      <c r="AX51" s="50">
        <v>3667050625</v>
      </c>
      <c r="AY51" s="13">
        <f t="shared" si="48"/>
        <v>78</v>
      </c>
      <c r="AZ51" s="14">
        <f t="shared" si="49"/>
        <v>147873370</v>
      </c>
      <c r="BA51" s="15">
        <f t="shared" si="50"/>
        <v>143095428</v>
      </c>
      <c r="BB51" s="7">
        <f t="shared" si="51"/>
        <v>5.5678492397744309E-3</v>
      </c>
      <c r="BC51" s="8">
        <f t="shared" si="52"/>
        <v>3.9848206557766941E-2</v>
      </c>
      <c r="BD51" s="9">
        <f t="shared" si="53"/>
        <v>4.0606483340599631E-2</v>
      </c>
    </row>
    <row r="52" spans="1:56" ht="21" customHeight="1">
      <c r="A52" s="39" t="s">
        <v>48</v>
      </c>
      <c r="B52" s="38" t="s">
        <v>49</v>
      </c>
      <c r="C52" s="23">
        <v>354252</v>
      </c>
      <c r="D52" s="43">
        <v>96595730350</v>
      </c>
      <c r="E52" s="44">
        <v>75962157216</v>
      </c>
      <c r="F52" s="23">
        <v>355425</v>
      </c>
      <c r="G52" s="43">
        <v>105098960560</v>
      </c>
      <c r="H52" s="44">
        <v>83392075589</v>
      </c>
      <c r="I52" s="16">
        <f t="shared" si="54"/>
        <v>1173</v>
      </c>
      <c r="J52" s="17">
        <f t="shared" si="55"/>
        <v>8503230210</v>
      </c>
      <c r="K52" s="18">
        <f t="shared" si="56"/>
        <v>7429918373</v>
      </c>
      <c r="L52" s="3">
        <f t="shared" si="57"/>
        <v>3.3112021950475932E-3</v>
      </c>
      <c r="M52" s="4">
        <f t="shared" si="58"/>
        <v>8.8029048273560673E-2</v>
      </c>
      <c r="N52" s="5">
        <f t="shared" si="59"/>
        <v>9.781078691423771E-2</v>
      </c>
      <c r="O52" s="39" t="s">
        <v>48</v>
      </c>
      <c r="P52" s="38" t="s">
        <v>49</v>
      </c>
      <c r="Q52" s="23">
        <v>39768</v>
      </c>
      <c r="R52" s="43">
        <v>41606717520</v>
      </c>
      <c r="S52" s="44">
        <v>30494949127</v>
      </c>
      <c r="T52" s="23">
        <v>39756</v>
      </c>
      <c r="U52" s="43">
        <v>48279302030</v>
      </c>
      <c r="V52" s="44">
        <v>36022697258</v>
      </c>
      <c r="W52" s="16">
        <f t="shared" si="36"/>
        <v>-12</v>
      </c>
      <c r="X52" s="17">
        <f t="shared" si="37"/>
        <v>6672584510</v>
      </c>
      <c r="Y52" s="18">
        <f t="shared" si="38"/>
        <v>5527748131</v>
      </c>
      <c r="Z52" s="3">
        <f t="shared" si="39"/>
        <v>-3.0175015087507544E-4</v>
      </c>
      <c r="AA52" s="4">
        <f t="shared" si="40"/>
        <v>0.16037276929602881</v>
      </c>
      <c r="AB52" s="5">
        <f t="shared" si="41"/>
        <v>0.18126766199802488</v>
      </c>
      <c r="AC52" s="39" t="s">
        <v>48</v>
      </c>
      <c r="AD52" s="38" t="s">
        <v>49</v>
      </c>
      <c r="AE52" s="23">
        <v>45907</v>
      </c>
      <c r="AF52" s="43">
        <v>13959191730</v>
      </c>
      <c r="AG52" s="44">
        <v>12298530014</v>
      </c>
      <c r="AH52" s="23">
        <v>47104</v>
      </c>
      <c r="AI52" s="43">
        <v>14849124500</v>
      </c>
      <c r="AJ52" s="44">
        <v>13133397377</v>
      </c>
      <c r="AK52" s="16">
        <f t="shared" si="42"/>
        <v>1197</v>
      </c>
      <c r="AL52" s="17">
        <f t="shared" si="43"/>
        <v>889932770</v>
      </c>
      <c r="AM52" s="18">
        <f t="shared" si="44"/>
        <v>834867363</v>
      </c>
      <c r="AN52" s="3">
        <f t="shared" si="45"/>
        <v>2.6074454876162678E-2</v>
      </c>
      <c r="AO52" s="4">
        <f t="shared" si="46"/>
        <v>6.3752456962635332E-2</v>
      </c>
      <c r="AP52" s="5">
        <f t="shared" si="47"/>
        <v>6.7883508195664924E-2</v>
      </c>
      <c r="AQ52" s="39" t="s">
        <v>48</v>
      </c>
      <c r="AR52" s="38" t="s">
        <v>49</v>
      </c>
      <c r="AS52" s="23">
        <v>268577</v>
      </c>
      <c r="AT52" s="43">
        <v>41029821100</v>
      </c>
      <c r="AU52" s="44">
        <v>33168678075</v>
      </c>
      <c r="AV52" s="23">
        <v>268565</v>
      </c>
      <c r="AW52" s="43">
        <v>41970534030</v>
      </c>
      <c r="AX52" s="44">
        <v>34235980954</v>
      </c>
      <c r="AY52" s="16">
        <f t="shared" si="48"/>
        <v>-12</v>
      </c>
      <c r="AZ52" s="17">
        <f t="shared" si="49"/>
        <v>940712930</v>
      </c>
      <c r="BA52" s="18">
        <f t="shared" si="50"/>
        <v>1067302879</v>
      </c>
      <c r="BB52" s="3">
        <f t="shared" si="51"/>
        <v>-4.4679924193061954E-5</v>
      </c>
      <c r="BC52" s="4">
        <f t="shared" si="52"/>
        <v>2.2927541597299338E-2</v>
      </c>
      <c r="BD52" s="5">
        <f t="shared" si="53"/>
        <v>3.2178034849222735E-2</v>
      </c>
    </row>
    <row r="53" spans="1:56" ht="21" customHeight="1">
      <c r="A53" s="31" t="s">
        <v>68</v>
      </c>
      <c r="B53" s="33" t="s">
        <v>69</v>
      </c>
      <c r="C53" s="21">
        <v>20603</v>
      </c>
      <c r="D53" s="45">
        <v>2472633590</v>
      </c>
      <c r="E53" s="46">
        <v>2053922478</v>
      </c>
      <c r="F53" s="21">
        <v>20605</v>
      </c>
      <c r="G53" s="45">
        <v>2531770820</v>
      </c>
      <c r="H53" s="46">
        <v>2111052955</v>
      </c>
      <c r="I53" s="10">
        <f t="shared" si="54"/>
        <v>2</v>
      </c>
      <c r="J53" s="19">
        <f t="shared" si="55"/>
        <v>59137230</v>
      </c>
      <c r="K53" s="12">
        <f t="shared" si="56"/>
        <v>57130477</v>
      </c>
      <c r="L53" s="1">
        <f t="shared" si="57"/>
        <v>9.7073241760908612E-5</v>
      </c>
      <c r="M53" s="6">
        <f t="shared" si="58"/>
        <v>2.3916697661621591E-2</v>
      </c>
      <c r="N53" s="2">
        <f t="shared" si="59"/>
        <v>2.7815303455674047E-2</v>
      </c>
      <c r="O53" s="31" t="s">
        <v>68</v>
      </c>
      <c r="P53" s="33" t="s">
        <v>69</v>
      </c>
      <c r="Q53" s="21">
        <v>1119</v>
      </c>
      <c r="R53" s="45">
        <v>463517280</v>
      </c>
      <c r="S53" s="46">
        <v>326695276</v>
      </c>
      <c r="T53" s="21">
        <v>1122</v>
      </c>
      <c r="U53" s="45">
        <v>499240360</v>
      </c>
      <c r="V53" s="46">
        <v>359005149</v>
      </c>
      <c r="W53" s="10">
        <f t="shared" si="36"/>
        <v>3</v>
      </c>
      <c r="X53" s="19">
        <f t="shared" si="37"/>
        <v>35723080</v>
      </c>
      <c r="Y53" s="12">
        <f t="shared" si="38"/>
        <v>32309873</v>
      </c>
      <c r="Z53" s="1">
        <f t="shared" si="39"/>
        <v>2.6809651474530832E-3</v>
      </c>
      <c r="AA53" s="6">
        <f t="shared" si="40"/>
        <v>7.7069575485945202E-2</v>
      </c>
      <c r="AB53" s="2">
        <f t="shared" si="41"/>
        <v>9.8899112945851103E-2</v>
      </c>
      <c r="AC53" s="31" t="s">
        <v>68</v>
      </c>
      <c r="AD53" s="33" t="s">
        <v>69</v>
      </c>
      <c r="AE53" s="21">
        <v>889</v>
      </c>
      <c r="AF53" s="45">
        <v>116545990</v>
      </c>
      <c r="AG53" s="46">
        <v>116485775</v>
      </c>
      <c r="AH53" s="21">
        <v>905</v>
      </c>
      <c r="AI53" s="45">
        <v>121957630</v>
      </c>
      <c r="AJ53" s="46">
        <v>121225185</v>
      </c>
      <c r="AK53" s="10">
        <f t="shared" si="42"/>
        <v>16</v>
      </c>
      <c r="AL53" s="19">
        <f t="shared" si="43"/>
        <v>5411640</v>
      </c>
      <c r="AM53" s="12">
        <f t="shared" si="44"/>
        <v>4739410</v>
      </c>
      <c r="AN53" s="1">
        <f t="shared" si="45"/>
        <v>1.799775028121485E-2</v>
      </c>
      <c r="AO53" s="6">
        <f t="shared" si="46"/>
        <v>4.6433515215753028E-2</v>
      </c>
      <c r="AP53" s="2">
        <f t="shared" si="47"/>
        <v>4.0686598857242441E-2</v>
      </c>
      <c r="AQ53" s="31" t="s">
        <v>68</v>
      </c>
      <c r="AR53" s="33" t="s">
        <v>69</v>
      </c>
      <c r="AS53" s="21">
        <v>18595</v>
      </c>
      <c r="AT53" s="45">
        <v>1892570320</v>
      </c>
      <c r="AU53" s="46">
        <v>1610741427</v>
      </c>
      <c r="AV53" s="21">
        <v>18578</v>
      </c>
      <c r="AW53" s="45">
        <v>1910572830</v>
      </c>
      <c r="AX53" s="46">
        <v>1630822621</v>
      </c>
      <c r="AY53" s="10">
        <f t="shared" si="48"/>
        <v>-17</v>
      </c>
      <c r="AZ53" s="19">
        <f t="shared" si="49"/>
        <v>18002510</v>
      </c>
      <c r="BA53" s="12">
        <f t="shared" si="50"/>
        <v>20081194</v>
      </c>
      <c r="BB53" s="1">
        <f t="shared" si="51"/>
        <v>-9.1422425383167513E-4</v>
      </c>
      <c r="BC53" s="6">
        <f t="shared" si="52"/>
        <v>9.5122013749005634E-3</v>
      </c>
      <c r="BD53" s="2">
        <f t="shared" si="53"/>
        <v>1.246705005743917E-2</v>
      </c>
    </row>
    <row r="54" spans="1:56" ht="21" customHeight="1">
      <c r="A54" s="34" t="s">
        <v>70</v>
      </c>
      <c r="B54" s="37" t="s">
        <v>71</v>
      </c>
      <c r="C54" s="22">
        <v>24519</v>
      </c>
      <c r="D54" s="49">
        <v>4009006650</v>
      </c>
      <c r="E54" s="50">
        <v>3238769947</v>
      </c>
      <c r="F54" s="22">
        <v>24578</v>
      </c>
      <c r="G54" s="49">
        <v>4129495820</v>
      </c>
      <c r="H54" s="50">
        <v>3350769690</v>
      </c>
      <c r="I54" s="13">
        <f t="shared" si="54"/>
        <v>59</v>
      </c>
      <c r="J54" s="14">
        <f t="shared" si="55"/>
        <v>120489170</v>
      </c>
      <c r="K54" s="15">
        <f t="shared" si="56"/>
        <v>111999743</v>
      </c>
      <c r="L54" s="7">
        <f t="shared" si="57"/>
        <v>2.4062971573065787E-3</v>
      </c>
      <c r="M54" s="8">
        <f t="shared" si="58"/>
        <v>3.0054619640004838E-2</v>
      </c>
      <c r="N54" s="9">
        <f t="shared" si="59"/>
        <v>3.4580950432661281E-2</v>
      </c>
      <c r="O54" s="34" t="s">
        <v>70</v>
      </c>
      <c r="P54" s="37" t="s">
        <v>71</v>
      </c>
      <c r="Q54" s="22">
        <v>2204</v>
      </c>
      <c r="R54" s="49">
        <v>1229188940</v>
      </c>
      <c r="S54" s="50">
        <v>856187137</v>
      </c>
      <c r="T54" s="22">
        <v>2206</v>
      </c>
      <c r="U54" s="49">
        <v>1301441920</v>
      </c>
      <c r="V54" s="50">
        <v>930453397</v>
      </c>
      <c r="W54" s="13">
        <f t="shared" si="36"/>
        <v>2</v>
      </c>
      <c r="X54" s="14">
        <f t="shared" si="37"/>
        <v>72252980</v>
      </c>
      <c r="Y54" s="15">
        <f t="shared" si="38"/>
        <v>74266260</v>
      </c>
      <c r="Z54" s="7">
        <f t="shared" si="39"/>
        <v>9.0744101633393826E-4</v>
      </c>
      <c r="AA54" s="8">
        <f t="shared" si="40"/>
        <v>5.8781020271789948E-2</v>
      </c>
      <c r="AB54" s="9">
        <f t="shared" si="41"/>
        <v>8.6740686458128838E-2</v>
      </c>
      <c r="AC54" s="34" t="s">
        <v>70</v>
      </c>
      <c r="AD54" s="37" t="s">
        <v>71</v>
      </c>
      <c r="AE54" s="22">
        <v>1782</v>
      </c>
      <c r="AF54" s="49">
        <v>692997390</v>
      </c>
      <c r="AG54" s="50">
        <v>588196006</v>
      </c>
      <c r="AH54" s="22">
        <v>1843</v>
      </c>
      <c r="AI54" s="49">
        <v>736143230</v>
      </c>
      <c r="AJ54" s="50">
        <v>616119429</v>
      </c>
      <c r="AK54" s="13">
        <f t="shared" si="42"/>
        <v>61</v>
      </c>
      <c r="AL54" s="14">
        <f t="shared" si="43"/>
        <v>43145840</v>
      </c>
      <c r="AM54" s="15">
        <f t="shared" si="44"/>
        <v>27923423</v>
      </c>
      <c r="AN54" s="7">
        <f t="shared" si="45"/>
        <v>3.4231200897867561E-2</v>
      </c>
      <c r="AO54" s="8">
        <f t="shared" si="46"/>
        <v>6.2259743864258997E-2</v>
      </c>
      <c r="AP54" s="9">
        <f t="shared" si="47"/>
        <v>4.7472989811494913E-2</v>
      </c>
      <c r="AQ54" s="34" t="s">
        <v>70</v>
      </c>
      <c r="AR54" s="37" t="s">
        <v>71</v>
      </c>
      <c r="AS54" s="22">
        <v>20533</v>
      </c>
      <c r="AT54" s="49">
        <v>2086820320</v>
      </c>
      <c r="AU54" s="50">
        <v>1794386804</v>
      </c>
      <c r="AV54" s="22">
        <v>20529</v>
      </c>
      <c r="AW54" s="49">
        <v>2091910670</v>
      </c>
      <c r="AX54" s="50">
        <v>1804196864</v>
      </c>
      <c r="AY54" s="13">
        <f t="shared" si="48"/>
        <v>-4</v>
      </c>
      <c r="AZ54" s="14">
        <f t="shared" si="49"/>
        <v>5090350</v>
      </c>
      <c r="BA54" s="15">
        <f t="shared" si="50"/>
        <v>9810060</v>
      </c>
      <c r="BB54" s="7">
        <f t="shared" si="51"/>
        <v>-1.9480835727852725E-4</v>
      </c>
      <c r="BC54" s="8">
        <f t="shared" si="52"/>
        <v>2.4392852375522203E-3</v>
      </c>
      <c r="BD54" s="9">
        <f t="shared" si="53"/>
        <v>5.4670821130269522E-3</v>
      </c>
    </row>
    <row r="55" spans="1:56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17200353</v>
      </c>
      <c r="F55" s="23">
        <v>225</v>
      </c>
      <c r="G55" s="43">
        <v>22981470</v>
      </c>
      <c r="H55" s="44">
        <v>20310721</v>
      </c>
      <c r="I55" s="16">
        <f t="shared" si="54"/>
        <v>1</v>
      </c>
      <c r="J55" s="17">
        <f t="shared" si="55"/>
        <v>3108500</v>
      </c>
      <c r="K55" s="18">
        <f t="shared" si="56"/>
        <v>3110368</v>
      </c>
      <c r="L55" s="3">
        <f t="shared" si="57"/>
        <v>4.464285714285714E-3</v>
      </c>
      <c r="M55" s="4">
        <f t="shared" si="58"/>
        <v>0.15641849205226999</v>
      </c>
      <c r="N55" s="5">
        <f t="shared" si="59"/>
        <v>0.18083163758325194</v>
      </c>
      <c r="O55" s="39" t="s">
        <v>122</v>
      </c>
      <c r="P55" s="38" t="s">
        <v>123</v>
      </c>
      <c r="Q55" s="23">
        <v>97</v>
      </c>
      <c r="R55" s="43">
        <v>10482670</v>
      </c>
      <c r="S55" s="44">
        <v>8263713</v>
      </c>
      <c r="T55" s="23">
        <v>97</v>
      </c>
      <c r="U55" s="43">
        <v>10481910</v>
      </c>
      <c r="V55" s="44">
        <v>8252561</v>
      </c>
      <c r="W55" s="16">
        <f t="shared" si="36"/>
        <v>0</v>
      </c>
      <c r="X55" s="17">
        <f t="shared" si="37"/>
        <v>-760</v>
      </c>
      <c r="Y55" s="18">
        <f t="shared" si="38"/>
        <v>-11152</v>
      </c>
      <c r="Z55" s="3">
        <f t="shared" si="39"/>
        <v>0</v>
      </c>
      <c r="AA55" s="4">
        <f t="shared" si="40"/>
        <v>-7.2500612916365773E-5</v>
      </c>
      <c r="AB55" s="5">
        <f t="shared" si="41"/>
        <v>-1.3495144373963618E-3</v>
      </c>
      <c r="AC55" s="39" t="s">
        <v>122</v>
      </c>
      <c r="AD55" s="38" t="s">
        <v>123</v>
      </c>
      <c r="AE55" s="23">
        <v>14</v>
      </c>
      <c r="AF55" s="43">
        <v>5537420</v>
      </c>
      <c r="AG55" s="44">
        <v>5537420</v>
      </c>
      <c r="AH55" s="23">
        <v>14</v>
      </c>
      <c r="AI55" s="43">
        <v>8604650</v>
      </c>
      <c r="AJ55" s="44">
        <v>8604650</v>
      </c>
      <c r="AK55" s="16">
        <f t="shared" si="42"/>
        <v>0</v>
      </c>
      <c r="AL55" s="17">
        <f t="shared" si="43"/>
        <v>3067230</v>
      </c>
      <c r="AM55" s="18">
        <f t="shared" si="44"/>
        <v>3067230</v>
      </c>
      <c r="AN55" s="3">
        <f t="shared" si="45"/>
        <v>0</v>
      </c>
      <c r="AO55" s="4">
        <f t="shared" si="46"/>
        <v>0.55390958244092015</v>
      </c>
      <c r="AP55" s="5">
        <f t="shared" si="47"/>
        <v>0.55390958244092015</v>
      </c>
      <c r="AQ55" s="39" t="s">
        <v>122</v>
      </c>
      <c r="AR55" s="38" t="s">
        <v>123</v>
      </c>
      <c r="AS55" s="23">
        <v>113</v>
      </c>
      <c r="AT55" s="43">
        <v>3852880</v>
      </c>
      <c r="AU55" s="44">
        <v>3399220</v>
      </c>
      <c r="AV55" s="23">
        <v>114</v>
      </c>
      <c r="AW55" s="43">
        <v>3894910</v>
      </c>
      <c r="AX55" s="44">
        <v>3453510</v>
      </c>
      <c r="AY55" s="16">
        <f t="shared" si="48"/>
        <v>1</v>
      </c>
      <c r="AZ55" s="17">
        <f t="shared" si="49"/>
        <v>42030</v>
      </c>
      <c r="BA55" s="18">
        <f t="shared" si="50"/>
        <v>54290</v>
      </c>
      <c r="BB55" s="3">
        <f t="shared" si="51"/>
        <v>8.8495575221238937E-3</v>
      </c>
      <c r="BC55" s="4">
        <f t="shared" si="52"/>
        <v>1.0908722825522726E-2</v>
      </c>
      <c r="BD55" s="5">
        <f t="shared" si="53"/>
        <v>1.5971311065479728E-2</v>
      </c>
    </row>
    <row r="56" spans="1:56" ht="21" customHeight="1">
      <c r="A56" s="31" t="s">
        <v>52</v>
      </c>
      <c r="B56" s="33" t="s">
        <v>53</v>
      </c>
      <c r="C56" s="21">
        <v>94451</v>
      </c>
      <c r="D56" s="45">
        <v>15813278860</v>
      </c>
      <c r="E56" s="46">
        <v>13265072264</v>
      </c>
      <c r="F56" s="21">
        <v>94871</v>
      </c>
      <c r="G56" s="45">
        <v>16198866550</v>
      </c>
      <c r="H56" s="46">
        <v>13658457016</v>
      </c>
      <c r="I56" s="10">
        <f t="shared" si="54"/>
        <v>420</v>
      </c>
      <c r="J56" s="19">
        <f t="shared" si="55"/>
        <v>385587690</v>
      </c>
      <c r="K56" s="12">
        <f t="shared" si="56"/>
        <v>393384752</v>
      </c>
      <c r="L56" s="1">
        <f t="shared" si="57"/>
        <v>4.4467501667531315E-3</v>
      </c>
      <c r="M56" s="6">
        <f t="shared" si="58"/>
        <v>2.4383791205715828E-2</v>
      </c>
      <c r="N56" s="2">
        <f t="shared" si="59"/>
        <v>2.9655681037456881E-2</v>
      </c>
      <c r="O56" s="31" t="s">
        <v>52</v>
      </c>
      <c r="P56" s="33" t="s">
        <v>53</v>
      </c>
      <c r="Q56" s="21">
        <v>6105</v>
      </c>
      <c r="R56" s="45">
        <v>4195080740</v>
      </c>
      <c r="S56" s="46">
        <v>3181793834</v>
      </c>
      <c r="T56" s="21">
        <v>6103</v>
      </c>
      <c r="U56" s="45">
        <v>4494069640</v>
      </c>
      <c r="V56" s="46">
        <v>3428108281</v>
      </c>
      <c r="W56" s="10">
        <f t="shared" si="36"/>
        <v>-2</v>
      </c>
      <c r="X56" s="19">
        <f t="shared" si="37"/>
        <v>298988900</v>
      </c>
      <c r="Y56" s="12">
        <f t="shared" si="38"/>
        <v>246314447</v>
      </c>
      <c r="Z56" s="1">
        <f t="shared" si="39"/>
        <v>-3.2760032760032761E-4</v>
      </c>
      <c r="AA56" s="6">
        <f t="shared" si="40"/>
        <v>7.1271310024893592E-2</v>
      </c>
      <c r="AB56" s="2">
        <f t="shared" si="41"/>
        <v>7.7413704297221914E-2</v>
      </c>
      <c r="AC56" s="31" t="s">
        <v>52</v>
      </c>
      <c r="AD56" s="33" t="s">
        <v>53</v>
      </c>
      <c r="AE56" s="21">
        <v>6313</v>
      </c>
      <c r="AF56" s="45">
        <v>2086768410</v>
      </c>
      <c r="AG56" s="46">
        <v>1621068451</v>
      </c>
      <c r="AH56" s="21">
        <v>6378</v>
      </c>
      <c r="AI56" s="45">
        <v>2147389950</v>
      </c>
      <c r="AJ56" s="46">
        <v>1717381138</v>
      </c>
      <c r="AK56" s="10">
        <f t="shared" si="42"/>
        <v>65</v>
      </c>
      <c r="AL56" s="19">
        <f t="shared" si="43"/>
        <v>60621540</v>
      </c>
      <c r="AM56" s="12">
        <f t="shared" si="44"/>
        <v>96312687</v>
      </c>
      <c r="AN56" s="1">
        <f t="shared" si="45"/>
        <v>1.0296214161254555E-2</v>
      </c>
      <c r="AO56" s="6">
        <f t="shared" si="46"/>
        <v>2.9050439765857871E-2</v>
      </c>
      <c r="AP56" s="2">
        <f t="shared" si="47"/>
        <v>5.9413090755413143E-2</v>
      </c>
      <c r="AQ56" s="31" t="s">
        <v>52</v>
      </c>
      <c r="AR56" s="33" t="s">
        <v>53</v>
      </c>
      <c r="AS56" s="21">
        <v>82033</v>
      </c>
      <c r="AT56" s="45">
        <v>9531429710</v>
      </c>
      <c r="AU56" s="46">
        <v>8462209979</v>
      </c>
      <c r="AV56" s="21">
        <v>82390</v>
      </c>
      <c r="AW56" s="45">
        <v>9557406960</v>
      </c>
      <c r="AX56" s="46">
        <v>8512967597</v>
      </c>
      <c r="AY56" s="10">
        <f t="shared" si="48"/>
        <v>357</v>
      </c>
      <c r="AZ56" s="19">
        <f t="shared" si="49"/>
        <v>25977250</v>
      </c>
      <c r="BA56" s="12">
        <f t="shared" si="50"/>
        <v>50757618</v>
      </c>
      <c r="BB56" s="1">
        <f t="shared" si="51"/>
        <v>4.3519071593139348E-3</v>
      </c>
      <c r="BC56" s="6">
        <f t="shared" si="52"/>
        <v>2.7254305797110054E-3</v>
      </c>
      <c r="BD56" s="2">
        <f t="shared" si="53"/>
        <v>5.9981515615851154E-3</v>
      </c>
    </row>
    <row r="57" spans="1:56" ht="21" customHeight="1">
      <c r="A57" s="34" t="s">
        <v>64</v>
      </c>
      <c r="B57" s="37" t="s">
        <v>65</v>
      </c>
      <c r="C57" s="22">
        <v>41301</v>
      </c>
      <c r="D57" s="49">
        <v>6118192390</v>
      </c>
      <c r="E57" s="50">
        <v>4738289420</v>
      </c>
      <c r="F57" s="22">
        <v>41400</v>
      </c>
      <c r="G57" s="49">
        <v>6438845400</v>
      </c>
      <c r="H57" s="50">
        <v>4955066261</v>
      </c>
      <c r="I57" s="13">
        <f t="shared" si="54"/>
        <v>99</v>
      </c>
      <c r="J57" s="14">
        <f t="shared" si="55"/>
        <v>320653010</v>
      </c>
      <c r="K57" s="15">
        <f t="shared" si="56"/>
        <v>216776841</v>
      </c>
      <c r="L57" s="7">
        <f t="shared" si="57"/>
        <v>2.3970363913706689E-3</v>
      </c>
      <c r="M57" s="8">
        <f t="shared" si="58"/>
        <v>5.2409762485419328E-2</v>
      </c>
      <c r="N57" s="9">
        <f t="shared" si="59"/>
        <v>4.5750021112049337E-2</v>
      </c>
      <c r="O57" s="34" t="s">
        <v>64</v>
      </c>
      <c r="P57" s="37" t="s">
        <v>65</v>
      </c>
      <c r="Q57" s="22">
        <v>4178</v>
      </c>
      <c r="R57" s="49">
        <v>1830739140</v>
      </c>
      <c r="S57" s="50">
        <v>1233015437</v>
      </c>
      <c r="T57" s="22">
        <v>4178</v>
      </c>
      <c r="U57" s="49">
        <v>2001190620</v>
      </c>
      <c r="V57" s="50">
        <v>1377352881</v>
      </c>
      <c r="W57" s="13">
        <f t="shared" si="36"/>
        <v>0</v>
      </c>
      <c r="X57" s="14">
        <f t="shared" si="37"/>
        <v>170451480</v>
      </c>
      <c r="Y57" s="15">
        <f t="shared" si="38"/>
        <v>144337444</v>
      </c>
      <c r="Z57" s="7">
        <f t="shared" si="39"/>
        <v>0</v>
      </c>
      <c r="AA57" s="8">
        <f t="shared" si="40"/>
        <v>9.3105279870730251E-2</v>
      </c>
      <c r="AB57" s="9">
        <f t="shared" si="41"/>
        <v>0.11706053279525973</v>
      </c>
      <c r="AC57" s="34" t="s">
        <v>64</v>
      </c>
      <c r="AD57" s="37" t="s">
        <v>65</v>
      </c>
      <c r="AE57" s="22">
        <v>2735</v>
      </c>
      <c r="AF57" s="49">
        <v>1313387440</v>
      </c>
      <c r="AG57" s="50">
        <v>953870151</v>
      </c>
      <c r="AH57" s="22">
        <v>2841</v>
      </c>
      <c r="AI57" s="49">
        <v>1476503670</v>
      </c>
      <c r="AJ57" s="50">
        <v>1030600836</v>
      </c>
      <c r="AK57" s="13">
        <f t="shared" si="42"/>
        <v>106</v>
      </c>
      <c r="AL57" s="14">
        <f t="shared" si="43"/>
        <v>163116230</v>
      </c>
      <c r="AM57" s="15">
        <f t="shared" si="44"/>
        <v>76730685</v>
      </c>
      <c r="AN57" s="7">
        <f t="shared" si="45"/>
        <v>3.8756855575868374E-2</v>
      </c>
      <c r="AO57" s="8">
        <f t="shared" si="46"/>
        <v>0.1241950585426643</v>
      </c>
      <c r="AP57" s="9">
        <f t="shared" si="47"/>
        <v>8.0441436310339051E-2</v>
      </c>
      <c r="AQ57" s="34" t="s">
        <v>64</v>
      </c>
      <c r="AR57" s="37" t="s">
        <v>65</v>
      </c>
      <c r="AS57" s="22">
        <v>34388</v>
      </c>
      <c r="AT57" s="49">
        <v>2974065810</v>
      </c>
      <c r="AU57" s="50">
        <v>2551403832</v>
      </c>
      <c r="AV57" s="22">
        <v>34381</v>
      </c>
      <c r="AW57" s="49">
        <v>2961151110</v>
      </c>
      <c r="AX57" s="50">
        <v>2547112544</v>
      </c>
      <c r="AY57" s="13">
        <f t="shared" si="48"/>
        <v>-7</v>
      </c>
      <c r="AZ57" s="14">
        <f t="shared" si="49"/>
        <v>-12914700</v>
      </c>
      <c r="BA57" s="15">
        <f t="shared" si="50"/>
        <v>-4291288</v>
      </c>
      <c r="BB57" s="7">
        <f t="shared" si="51"/>
        <v>-2.035593811794812E-4</v>
      </c>
      <c r="BC57" s="8">
        <f t="shared" si="52"/>
        <v>-4.3424392145512076E-3</v>
      </c>
      <c r="BD57" s="9">
        <f t="shared" si="53"/>
        <v>-1.6819320979996083E-3</v>
      </c>
    </row>
    <row r="58" spans="1:56" ht="21" customHeight="1">
      <c r="A58" s="39" t="s">
        <v>124</v>
      </c>
      <c r="B58" s="38" t="s">
        <v>125</v>
      </c>
      <c r="C58" s="23">
        <v>152</v>
      </c>
      <c r="D58" s="43">
        <v>1886474380</v>
      </c>
      <c r="E58" s="44">
        <v>219916554</v>
      </c>
      <c r="F58" s="23">
        <v>152</v>
      </c>
      <c r="G58" s="43">
        <v>1912289010</v>
      </c>
      <c r="H58" s="44">
        <v>252504012</v>
      </c>
      <c r="I58" s="16">
        <f t="shared" si="54"/>
        <v>0</v>
      </c>
      <c r="J58" s="17">
        <f t="shared" si="55"/>
        <v>25814630</v>
      </c>
      <c r="K58" s="18">
        <f t="shared" si="56"/>
        <v>32587458</v>
      </c>
      <c r="L58" s="3">
        <f t="shared" si="57"/>
        <v>0</v>
      </c>
      <c r="M58" s="4">
        <f t="shared" si="58"/>
        <v>1.3684060739801831E-2</v>
      </c>
      <c r="N58" s="5">
        <f t="shared" si="59"/>
        <v>0.14818101414957602</v>
      </c>
      <c r="O58" s="39" t="s">
        <v>124</v>
      </c>
      <c r="P58" s="38" t="s">
        <v>125</v>
      </c>
      <c r="Q58" s="23">
        <v>18</v>
      </c>
      <c r="R58" s="43">
        <v>573753380</v>
      </c>
      <c r="S58" s="44">
        <v>3151620</v>
      </c>
      <c r="T58" s="23">
        <v>18</v>
      </c>
      <c r="U58" s="43">
        <v>559927080</v>
      </c>
      <c r="V58" s="44">
        <v>3151620</v>
      </c>
      <c r="W58" s="16">
        <f t="shared" si="36"/>
        <v>0</v>
      </c>
      <c r="X58" s="17">
        <f t="shared" si="37"/>
        <v>-13826300</v>
      </c>
      <c r="Y58" s="18">
        <f t="shared" si="38"/>
        <v>0</v>
      </c>
      <c r="Z58" s="3">
        <f t="shared" si="39"/>
        <v>0</v>
      </c>
      <c r="AA58" s="4">
        <f t="shared" si="40"/>
        <v>-2.4097984398802147E-2</v>
      </c>
      <c r="AB58" s="5">
        <f t="shared" si="41"/>
        <v>0</v>
      </c>
      <c r="AC58" s="39" t="s">
        <v>124</v>
      </c>
      <c r="AD58" s="38" t="s">
        <v>125</v>
      </c>
      <c r="AE58" s="23">
        <v>134</v>
      </c>
      <c r="AF58" s="43">
        <v>1312721000</v>
      </c>
      <c r="AG58" s="44">
        <v>216764934</v>
      </c>
      <c r="AH58" s="23">
        <v>134</v>
      </c>
      <c r="AI58" s="43">
        <v>1352361930</v>
      </c>
      <c r="AJ58" s="44">
        <v>249352392</v>
      </c>
      <c r="AK58" s="16">
        <f t="shared" si="42"/>
        <v>0</v>
      </c>
      <c r="AL58" s="17">
        <f t="shared" si="43"/>
        <v>39640930</v>
      </c>
      <c r="AM58" s="18">
        <f t="shared" si="44"/>
        <v>32587458</v>
      </c>
      <c r="AN58" s="3">
        <f t="shared" si="45"/>
        <v>0</v>
      </c>
      <c r="AO58" s="4">
        <f t="shared" si="46"/>
        <v>3.0197528644700586E-2</v>
      </c>
      <c r="AP58" s="5">
        <f t="shared" si="47"/>
        <v>0.15033546892782945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f t="shared" si="48"/>
        <v>0</v>
      </c>
      <c r="AZ58" s="17">
        <f t="shared" si="49"/>
        <v>0</v>
      </c>
      <c r="BA58" s="18">
        <f t="shared" si="50"/>
        <v>0</v>
      </c>
      <c r="BB58" s="3" t="str">
        <f t="shared" si="51"/>
        <v xml:space="preserve">N.A.  </v>
      </c>
      <c r="BC58" s="4" t="str">
        <f t="shared" si="52"/>
        <v xml:space="preserve">N.A.  </v>
      </c>
      <c r="BD58" s="5" t="str">
        <f t="shared" si="53"/>
        <v xml:space="preserve">N.A.  </v>
      </c>
    </row>
    <row r="59" spans="1:56" ht="21" customHeight="1">
      <c r="A59" s="31" t="s">
        <v>54</v>
      </c>
      <c r="B59" s="33" t="s">
        <v>55</v>
      </c>
      <c r="C59" s="21">
        <v>13078</v>
      </c>
      <c r="D59" s="45">
        <v>14736966350</v>
      </c>
      <c r="E59" s="46">
        <v>11105606471</v>
      </c>
      <c r="F59" s="21">
        <v>13028</v>
      </c>
      <c r="G59" s="45">
        <v>15682030810</v>
      </c>
      <c r="H59" s="46">
        <v>11900571493</v>
      </c>
      <c r="I59" s="10">
        <f t="shared" si="54"/>
        <v>-50</v>
      </c>
      <c r="J59" s="19">
        <f t="shared" si="55"/>
        <v>945064460</v>
      </c>
      <c r="K59" s="12">
        <f t="shared" si="56"/>
        <v>794965022</v>
      </c>
      <c r="L59" s="1">
        <f t="shared" si="57"/>
        <v>-3.8232145588010399E-3</v>
      </c>
      <c r="M59" s="6">
        <f t="shared" si="58"/>
        <v>6.412883340810506E-2</v>
      </c>
      <c r="N59" s="2">
        <f t="shared" si="59"/>
        <v>7.1582315119474757E-2</v>
      </c>
      <c r="O59" s="31" t="s">
        <v>54</v>
      </c>
      <c r="P59" s="33" t="s">
        <v>55</v>
      </c>
      <c r="Q59" s="21">
        <v>487</v>
      </c>
      <c r="R59" s="45">
        <v>2576091610</v>
      </c>
      <c r="S59" s="46">
        <v>1142266887</v>
      </c>
      <c r="T59" s="21">
        <v>481</v>
      </c>
      <c r="U59" s="45">
        <v>2876259410</v>
      </c>
      <c r="V59" s="46">
        <v>1334588421</v>
      </c>
      <c r="W59" s="10">
        <f t="shared" si="36"/>
        <v>-6</v>
      </c>
      <c r="X59" s="19">
        <f t="shared" si="37"/>
        <v>300167800</v>
      </c>
      <c r="Y59" s="12">
        <f t="shared" si="38"/>
        <v>192321534</v>
      </c>
      <c r="Z59" s="1">
        <f t="shared" si="39"/>
        <v>-1.2320328542094456E-2</v>
      </c>
      <c r="AA59" s="6">
        <f t="shared" si="40"/>
        <v>0.11652062327084711</v>
      </c>
      <c r="AB59" s="2">
        <f t="shared" si="41"/>
        <v>0.16836830007836864</v>
      </c>
      <c r="AC59" s="31" t="s">
        <v>54</v>
      </c>
      <c r="AD59" s="33" t="s">
        <v>55</v>
      </c>
      <c r="AE59" s="21">
        <v>1874</v>
      </c>
      <c r="AF59" s="45">
        <v>207735240</v>
      </c>
      <c r="AG59" s="46">
        <v>207644150</v>
      </c>
      <c r="AH59" s="21">
        <v>1833</v>
      </c>
      <c r="AI59" s="45">
        <v>230393540</v>
      </c>
      <c r="AJ59" s="46">
        <v>230301960</v>
      </c>
      <c r="AK59" s="10">
        <f t="shared" si="42"/>
        <v>-41</v>
      </c>
      <c r="AL59" s="19">
        <f t="shared" si="43"/>
        <v>22658300</v>
      </c>
      <c r="AM59" s="12">
        <f t="shared" si="44"/>
        <v>22657810</v>
      </c>
      <c r="AN59" s="1">
        <f t="shared" si="45"/>
        <v>-2.1878335112059766E-2</v>
      </c>
      <c r="AO59" s="6">
        <f t="shared" si="46"/>
        <v>0.10907297192330007</v>
      </c>
      <c r="AP59" s="2">
        <f t="shared" si="47"/>
        <v>0.10911846059713216</v>
      </c>
      <c r="AQ59" s="31" t="s">
        <v>54</v>
      </c>
      <c r="AR59" s="33" t="s">
        <v>55</v>
      </c>
      <c r="AS59" s="21">
        <v>10717</v>
      </c>
      <c r="AT59" s="45">
        <v>11953139500</v>
      </c>
      <c r="AU59" s="46">
        <v>9755695434</v>
      </c>
      <c r="AV59" s="21">
        <v>10714</v>
      </c>
      <c r="AW59" s="45">
        <v>12575377860</v>
      </c>
      <c r="AX59" s="46">
        <v>10335681112</v>
      </c>
      <c r="AY59" s="10">
        <f t="shared" si="48"/>
        <v>-3</v>
      </c>
      <c r="AZ59" s="19">
        <f t="shared" si="49"/>
        <v>622238360</v>
      </c>
      <c r="BA59" s="12">
        <f t="shared" si="50"/>
        <v>579985678</v>
      </c>
      <c r="BB59" s="1">
        <f t="shared" si="51"/>
        <v>-2.7992908463189323E-4</v>
      </c>
      <c r="BC59" s="6">
        <f t="shared" si="52"/>
        <v>5.2056479387695594E-2</v>
      </c>
      <c r="BD59" s="2">
        <f t="shared" si="53"/>
        <v>5.9450982446486243E-2</v>
      </c>
    </row>
    <row r="60" spans="1:56" ht="21" customHeight="1">
      <c r="A60" s="34" t="s">
        <v>56</v>
      </c>
      <c r="B60" s="37" t="s">
        <v>57</v>
      </c>
      <c r="C60" s="22">
        <v>46353</v>
      </c>
      <c r="D60" s="49">
        <v>10768844980</v>
      </c>
      <c r="E60" s="50">
        <v>9066131831</v>
      </c>
      <c r="F60" s="22">
        <v>46559</v>
      </c>
      <c r="G60" s="49">
        <v>11596500070</v>
      </c>
      <c r="H60" s="50">
        <v>9856752819</v>
      </c>
      <c r="I60" s="13">
        <f t="shared" si="54"/>
        <v>206</v>
      </c>
      <c r="J60" s="14">
        <f t="shared" si="55"/>
        <v>827655090</v>
      </c>
      <c r="K60" s="15">
        <f t="shared" si="56"/>
        <v>790620988</v>
      </c>
      <c r="L60" s="7">
        <f t="shared" si="57"/>
        <v>4.4441567967553339E-3</v>
      </c>
      <c r="M60" s="8">
        <f t="shared" si="58"/>
        <v>7.6856440178786942E-2</v>
      </c>
      <c r="N60" s="9">
        <f t="shared" si="59"/>
        <v>8.7205988478638086E-2</v>
      </c>
      <c r="O60" s="34" t="s">
        <v>56</v>
      </c>
      <c r="P60" s="37" t="s">
        <v>57</v>
      </c>
      <c r="Q60" s="22">
        <v>4943</v>
      </c>
      <c r="R60" s="49">
        <v>5029915430</v>
      </c>
      <c r="S60" s="50">
        <v>3792293684</v>
      </c>
      <c r="T60" s="22">
        <v>4961</v>
      </c>
      <c r="U60" s="49">
        <v>5711746410</v>
      </c>
      <c r="V60" s="50">
        <v>4429947036</v>
      </c>
      <c r="W60" s="13">
        <f t="shared" si="36"/>
        <v>18</v>
      </c>
      <c r="X60" s="14">
        <f t="shared" si="37"/>
        <v>681830980</v>
      </c>
      <c r="Y60" s="15">
        <f t="shared" si="38"/>
        <v>637653352</v>
      </c>
      <c r="Z60" s="7">
        <f t="shared" si="39"/>
        <v>3.641513251062108E-3</v>
      </c>
      <c r="AA60" s="8">
        <f t="shared" si="40"/>
        <v>0.13555515783294195</v>
      </c>
      <c r="AB60" s="9">
        <f t="shared" si="41"/>
        <v>0.16814450702758388</v>
      </c>
      <c r="AC60" s="34" t="s">
        <v>56</v>
      </c>
      <c r="AD60" s="37" t="s">
        <v>57</v>
      </c>
      <c r="AE60" s="22">
        <v>5486</v>
      </c>
      <c r="AF60" s="49">
        <v>1757078830</v>
      </c>
      <c r="AG60" s="50">
        <v>1744445961</v>
      </c>
      <c r="AH60" s="22">
        <v>5628</v>
      </c>
      <c r="AI60" s="49">
        <v>1884998550</v>
      </c>
      <c r="AJ60" s="50">
        <v>1872182364</v>
      </c>
      <c r="AK60" s="13">
        <f t="shared" si="42"/>
        <v>142</v>
      </c>
      <c r="AL60" s="14">
        <f t="shared" si="43"/>
        <v>127919720</v>
      </c>
      <c r="AM60" s="15">
        <f t="shared" si="44"/>
        <v>127736403</v>
      </c>
      <c r="AN60" s="7">
        <f t="shared" si="45"/>
        <v>2.5884068538096973E-2</v>
      </c>
      <c r="AO60" s="8">
        <f t="shared" si="46"/>
        <v>7.280249344305173E-2</v>
      </c>
      <c r="AP60" s="9">
        <f t="shared" si="47"/>
        <v>7.3224625959049702E-2</v>
      </c>
      <c r="AQ60" s="34" t="s">
        <v>56</v>
      </c>
      <c r="AR60" s="37" t="s">
        <v>57</v>
      </c>
      <c r="AS60" s="22">
        <v>35924</v>
      </c>
      <c r="AT60" s="49">
        <v>3981850720</v>
      </c>
      <c r="AU60" s="50">
        <v>3529392186</v>
      </c>
      <c r="AV60" s="22">
        <v>35970</v>
      </c>
      <c r="AW60" s="49">
        <v>3999755110</v>
      </c>
      <c r="AX60" s="50">
        <v>3554623419</v>
      </c>
      <c r="AY60" s="13">
        <f t="shared" si="48"/>
        <v>46</v>
      </c>
      <c r="AZ60" s="14">
        <f t="shared" si="49"/>
        <v>17904390</v>
      </c>
      <c r="BA60" s="15">
        <f t="shared" si="50"/>
        <v>25231233</v>
      </c>
      <c r="BB60" s="7">
        <f t="shared" si="51"/>
        <v>1.2804810154771183E-3</v>
      </c>
      <c r="BC60" s="8">
        <f t="shared" si="52"/>
        <v>4.4964995573716533E-3</v>
      </c>
      <c r="BD60" s="9">
        <f t="shared" si="53"/>
        <v>7.148889007031989E-3</v>
      </c>
    </row>
    <row r="61" spans="1:56" ht="21" customHeight="1">
      <c r="A61" s="39" t="s">
        <v>58</v>
      </c>
      <c r="B61" s="38" t="s">
        <v>59</v>
      </c>
      <c r="C61" s="23">
        <v>15617</v>
      </c>
      <c r="D61" s="43">
        <v>1839108060</v>
      </c>
      <c r="E61" s="44">
        <v>1459961949</v>
      </c>
      <c r="F61" s="23">
        <v>15610</v>
      </c>
      <c r="G61" s="43">
        <v>1901200300</v>
      </c>
      <c r="H61" s="44">
        <v>1522960886</v>
      </c>
      <c r="I61" s="16">
        <f t="shared" si="54"/>
        <v>-7</v>
      </c>
      <c r="J61" s="17">
        <f t="shared" si="55"/>
        <v>62092240</v>
      </c>
      <c r="K61" s="18">
        <f t="shared" si="56"/>
        <v>62998937</v>
      </c>
      <c r="L61" s="3">
        <f t="shared" si="57"/>
        <v>-4.4822949350067237E-4</v>
      </c>
      <c r="M61" s="4">
        <f t="shared" si="58"/>
        <v>3.376214881033146E-2</v>
      </c>
      <c r="N61" s="5">
        <f t="shared" si="59"/>
        <v>4.3151081466986915E-2</v>
      </c>
      <c r="O61" s="39" t="s">
        <v>58</v>
      </c>
      <c r="P61" s="38" t="s">
        <v>59</v>
      </c>
      <c r="Q61" s="23">
        <v>1729</v>
      </c>
      <c r="R61" s="43">
        <v>580219700</v>
      </c>
      <c r="S61" s="44">
        <v>377783350</v>
      </c>
      <c r="T61" s="23">
        <v>1738</v>
      </c>
      <c r="U61" s="43">
        <v>628393700</v>
      </c>
      <c r="V61" s="44">
        <v>425628614</v>
      </c>
      <c r="W61" s="16">
        <f t="shared" si="36"/>
        <v>9</v>
      </c>
      <c r="X61" s="17">
        <f t="shared" si="37"/>
        <v>48174000</v>
      </c>
      <c r="Y61" s="18">
        <f t="shared" si="38"/>
        <v>47845264</v>
      </c>
      <c r="Z61" s="3">
        <f t="shared" si="39"/>
        <v>5.2053209947946792E-3</v>
      </c>
      <c r="AA61" s="4">
        <f t="shared" si="40"/>
        <v>8.3027170570044412E-2</v>
      </c>
      <c r="AB61" s="5">
        <f t="shared" si="41"/>
        <v>0.12664736018673137</v>
      </c>
      <c r="AC61" s="39" t="s">
        <v>58</v>
      </c>
      <c r="AD61" s="38" t="s">
        <v>59</v>
      </c>
      <c r="AE61" s="23">
        <v>803</v>
      </c>
      <c r="AF61" s="43">
        <v>319980910</v>
      </c>
      <c r="AG61" s="44">
        <v>288103539</v>
      </c>
      <c r="AH61" s="23">
        <v>792</v>
      </c>
      <c r="AI61" s="43">
        <v>349875970</v>
      </c>
      <c r="AJ61" s="44">
        <v>315785247</v>
      </c>
      <c r="AK61" s="16">
        <f t="shared" si="42"/>
        <v>-11</v>
      </c>
      <c r="AL61" s="17">
        <f t="shared" si="43"/>
        <v>29895060</v>
      </c>
      <c r="AM61" s="18">
        <f t="shared" si="44"/>
        <v>27681708</v>
      </c>
      <c r="AN61" s="3">
        <f t="shared" si="45"/>
        <v>-1.3698630136986301E-2</v>
      </c>
      <c r="AO61" s="4">
        <f t="shared" si="46"/>
        <v>9.3427636042412651E-2</v>
      </c>
      <c r="AP61" s="5">
        <f t="shared" si="47"/>
        <v>9.6082499007414141E-2</v>
      </c>
      <c r="AQ61" s="39" t="s">
        <v>58</v>
      </c>
      <c r="AR61" s="38" t="s">
        <v>59</v>
      </c>
      <c r="AS61" s="23">
        <v>13085</v>
      </c>
      <c r="AT61" s="43">
        <v>938907450</v>
      </c>
      <c r="AU61" s="44">
        <v>794075060</v>
      </c>
      <c r="AV61" s="23">
        <v>13080</v>
      </c>
      <c r="AW61" s="43">
        <v>922930630</v>
      </c>
      <c r="AX61" s="44">
        <v>781547025</v>
      </c>
      <c r="AY61" s="16">
        <f t="shared" si="48"/>
        <v>-5</v>
      </c>
      <c r="AZ61" s="17">
        <f t="shared" si="49"/>
        <v>-15976820</v>
      </c>
      <c r="BA61" s="18">
        <f t="shared" si="50"/>
        <v>-12528035</v>
      </c>
      <c r="BB61" s="3">
        <f t="shared" si="51"/>
        <v>-3.8211692777990065E-4</v>
      </c>
      <c r="BC61" s="4">
        <f t="shared" si="52"/>
        <v>-1.7016394959907921E-2</v>
      </c>
      <c r="BD61" s="5">
        <f t="shared" si="53"/>
        <v>-1.5776890159476864E-2</v>
      </c>
    </row>
    <row r="62" spans="1:56" ht="21" customHeight="1">
      <c r="A62" s="31" t="s">
        <v>60</v>
      </c>
      <c r="B62" s="33" t="s">
        <v>61</v>
      </c>
      <c r="C62" s="21">
        <v>53422</v>
      </c>
      <c r="D62" s="45">
        <v>7324069320</v>
      </c>
      <c r="E62" s="46">
        <v>5978572911</v>
      </c>
      <c r="F62" s="21">
        <v>53439</v>
      </c>
      <c r="G62" s="45">
        <v>7522497230</v>
      </c>
      <c r="H62" s="46">
        <v>6165028290</v>
      </c>
      <c r="I62" s="10">
        <f t="shared" si="54"/>
        <v>17</v>
      </c>
      <c r="J62" s="19">
        <f t="shared" si="55"/>
        <v>198427910</v>
      </c>
      <c r="K62" s="12">
        <f t="shared" si="56"/>
        <v>186455379</v>
      </c>
      <c r="L62" s="1">
        <f t="shared" si="57"/>
        <v>3.1822095765789377E-4</v>
      </c>
      <c r="M62" s="6">
        <f t="shared" si="58"/>
        <v>2.7092576726185327E-2</v>
      </c>
      <c r="N62" s="2">
        <f t="shared" si="59"/>
        <v>3.1187271908475016E-2</v>
      </c>
      <c r="O62" s="31" t="s">
        <v>60</v>
      </c>
      <c r="P62" s="33" t="s">
        <v>61</v>
      </c>
      <c r="Q62" s="21">
        <v>3238</v>
      </c>
      <c r="R62" s="45">
        <v>2540758270</v>
      </c>
      <c r="S62" s="46">
        <v>1940516860</v>
      </c>
      <c r="T62" s="21">
        <v>3248</v>
      </c>
      <c r="U62" s="45">
        <v>2726435160</v>
      </c>
      <c r="V62" s="46">
        <v>2111130818</v>
      </c>
      <c r="W62" s="10">
        <f t="shared" si="36"/>
        <v>10</v>
      </c>
      <c r="X62" s="19">
        <f t="shared" si="37"/>
        <v>185676890</v>
      </c>
      <c r="Y62" s="12">
        <f t="shared" si="38"/>
        <v>170613958</v>
      </c>
      <c r="Z62" s="1">
        <f t="shared" si="39"/>
        <v>3.0883261272390363E-3</v>
      </c>
      <c r="AA62" s="6">
        <f t="shared" si="40"/>
        <v>7.3079321316151816E-2</v>
      </c>
      <c r="AB62" s="2">
        <f t="shared" si="41"/>
        <v>8.7921914783054236E-2</v>
      </c>
      <c r="AC62" s="31" t="s">
        <v>60</v>
      </c>
      <c r="AD62" s="33" t="s">
        <v>61</v>
      </c>
      <c r="AE62" s="21">
        <v>3401</v>
      </c>
      <c r="AF62" s="45">
        <v>864168590</v>
      </c>
      <c r="AG62" s="46">
        <v>778845365</v>
      </c>
      <c r="AH62" s="21">
        <v>3401</v>
      </c>
      <c r="AI62" s="45">
        <v>904023710</v>
      </c>
      <c r="AJ62" s="46">
        <v>806110713</v>
      </c>
      <c r="AK62" s="10">
        <f t="shared" si="42"/>
        <v>0</v>
      </c>
      <c r="AL62" s="19">
        <f t="shared" si="43"/>
        <v>39855120</v>
      </c>
      <c r="AM62" s="12">
        <f t="shared" si="44"/>
        <v>27265348</v>
      </c>
      <c r="AN62" s="1">
        <f t="shared" si="45"/>
        <v>0</v>
      </c>
      <c r="AO62" s="6">
        <f t="shared" si="46"/>
        <v>4.6119611915077824E-2</v>
      </c>
      <c r="AP62" s="2">
        <f t="shared" si="47"/>
        <v>3.5007395851935255E-2</v>
      </c>
      <c r="AQ62" s="31" t="s">
        <v>60</v>
      </c>
      <c r="AR62" s="33" t="s">
        <v>61</v>
      </c>
      <c r="AS62" s="21">
        <v>46783</v>
      </c>
      <c r="AT62" s="45">
        <v>3919142460</v>
      </c>
      <c r="AU62" s="46">
        <v>3259210686</v>
      </c>
      <c r="AV62" s="21">
        <v>46790</v>
      </c>
      <c r="AW62" s="45">
        <v>3892038360</v>
      </c>
      <c r="AX62" s="46">
        <v>3247786759</v>
      </c>
      <c r="AY62" s="10">
        <f t="shared" si="48"/>
        <v>7</v>
      </c>
      <c r="AZ62" s="19">
        <f t="shared" si="49"/>
        <v>-27104100</v>
      </c>
      <c r="BA62" s="12">
        <f t="shared" si="50"/>
        <v>-11423927</v>
      </c>
      <c r="BB62" s="1">
        <f t="shared" si="51"/>
        <v>1.4962700126114188E-4</v>
      </c>
      <c r="BC62" s="6">
        <f t="shared" si="52"/>
        <v>-6.9158241315882153E-3</v>
      </c>
      <c r="BD62" s="2">
        <f t="shared" si="53"/>
        <v>-3.5051207487357878E-3</v>
      </c>
    </row>
    <row r="63" spans="1:56" ht="21" customHeight="1">
      <c r="A63" s="34" t="s">
        <v>66</v>
      </c>
      <c r="B63" s="37" t="s">
        <v>67</v>
      </c>
      <c r="C63" s="22">
        <v>69202</v>
      </c>
      <c r="D63" s="49">
        <v>19374679550</v>
      </c>
      <c r="E63" s="50">
        <v>16256743392</v>
      </c>
      <c r="F63" s="22">
        <v>69512</v>
      </c>
      <c r="G63" s="49">
        <v>20456796040</v>
      </c>
      <c r="H63" s="50">
        <v>17345627410</v>
      </c>
      <c r="I63" s="13">
        <f t="shared" si="54"/>
        <v>310</v>
      </c>
      <c r="J63" s="14">
        <f t="shared" si="55"/>
        <v>1082116490</v>
      </c>
      <c r="K63" s="15">
        <f t="shared" si="56"/>
        <v>1088884018</v>
      </c>
      <c r="L63" s="7">
        <f t="shared" si="57"/>
        <v>4.4796393167827516E-3</v>
      </c>
      <c r="M63" s="8">
        <f t="shared" si="58"/>
        <v>5.5852097435077318E-2</v>
      </c>
      <c r="N63" s="9">
        <f t="shared" si="59"/>
        <v>6.6980451849651734E-2</v>
      </c>
      <c r="O63" s="34" t="s">
        <v>66</v>
      </c>
      <c r="P63" s="37" t="s">
        <v>67</v>
      </c>
      <c r="Q63" s="22">
        <v>3382</v>
      </c>
      <c r="R63" s="49">
        <v>6682840050</v>
      </c>
      <c r="S63" s="50">
        <v>5508527879</v>
      </c>
      <c r="T63" s="22">
        <v>3383</v>
      </c>
      <c r="U63" s="49">
        <v>7459589130</v>
      </c>
      <c r="V63" s="50">
        <v>6258799871</v>
      </c>
      <c r="W63" s="13">
        <f t="shared" si="36"/>
        <v>1</v>
      </c>
      <c r="X63" s="14">
        <f t="shared" si="37"/>
        <v>776749080</v>
      </c>
      <c r="Y63" s="15">
        <f t="shared" si="38"/>
        <v>750271992</v>
      </c>
      <c r="Z63" s="7">
        <f t="shared" si="39"/>
        <v>2.9568302779420464E-4</v>
      </c>
      <c r="AA63" s="8">
        <f t="shared" si="40"/>
        <v>0.11623038621132344</v>
      </c>
      <c r="AB63" s="9">
        <f t="shared" si="41"/>
        <v>0.13620190520596981</v>
      </c>
      <c r="AC63" s="34" t="s">
        <v>66</v>
      </c>
      <c r="AD63" s="37" t="s">
        <v>67</v>
      </c>
      <c r="AE63" s="22">
        <v>9192</v>
      </c>
      <c r="AF63" s="49">
        <v>2607788200</v>
      </c>
      <c r="AG63" s="50">
        <v>2325036254</v>
      </c>
      <c r="AH63" s="22">
        <v>9284</v>
      </c>
      <c r="AI63" s="49">
        <v>2749204150</v>
      </c>
      <c r="AJ63" s="50">
        <v>2461957020</v>
      </c>
      <c r="AK63" s="13">
        <f t="shared" si="42"/>
        <v>92</v>
      </c>
      <c r="AL63" s="14">
        <f t="shared" si="43"/>
        <v>141415950</v>
      </c>
      <c r="AM63" s="15">
        <f t="shared" si="44"/>
        <v>136920766</v>
      </c>
      <c r="AN63" s="7">
        <f t="shared" si="45"/>
        <v>1.0008703220191472E-2</v>
      </c>
      <c r="AO63" s="8">
        <f t="shared" si="46"/>
        <v>5.4228311179565884E-2</v>
      </c>
      <c r="AP63" s="9">
        <f t="shared" si="47"/>
        <v>5.8889733768426648E-2</v>
      </c>
      <c r="AQ63" s="34" t="s">
        <v>66</v>
      </c>
      <c r="AR63" s="37" t="s">
        <v>67</v>
      </c>
      <c r="AS63" s="22">
        <v>56628</v>
      </c>
      <c r="AT63" s="49">
        <v>10084051300</v>
      </c>
      <c r="AU63" s="50">
        <v>8423179259</v>
      </c>
      <c r="AV63" s="22">
        <v>56845</v>
      </c>
      <c r="AW63" s="49">
        <v>10248002760</v>
      </c>
      <c r="AX63" s="50">
        <v>8624870519</v>
      </c>
      <c r="AY63" s="13">
        <f t="shared" si="48"/>
        <v>217</v>
      </c>
      <c r="AZ63" s="14">
        <f t="shared" si="49"/>
        <v>163951460</v>
      </c>
      <c r="BA63" s="15">
        <f t="shared" si="50"/>
        <v>201691260</v>
      </c>
      <c r="BB63" s="7">
        <f t="shared" si="51"/>
        <v>3.8320265592992867E-3</v>
      </c>
      <c r="BC63" s="8">
        <f t="shared" si="52"/>
        <v>1.6258491267294523E-2</v>
      </c>
      <c r="BD63" s="9">
        <f t="shared" si="53"/>
        <v>2.3944790179372816E-2</v>
      </c>
    </row>
    <row r="64" spans="1:56" ht="21" customHeight="1">
      <c r="A64" s="31" t="s">
        <v>72</v>
      </c>
      <c r="B64" s="33" t="s">
        <v>73</v>
      </c>
      <c r="C64" s="23">
        <v>3188</v>
      </c>
      <c r="D64" s="43">
        <v>1071775810</v>
      </c>
      <c r="E64" s="44">
        <v>818722140</v>
      </c>
      <c r="F64" s="23">
        <v>3253</v>
      </c>
      <c r="G64" s="43">
        <v>1140485640</v>
      </c>
      <c r="H64" s="44">
        <v>904623825</v>
      </c>
      <c r="I64" s="16">
        <f t="shared" si="54"/>
        <v>65</v>
      </c>
      <c r="J64" s="17">
        <f t="shared" si="55"/>
        <v>68709830</v>
      </c>
      <c r="K64" s="18">
        <f t="shared" si="56"/>
        <v>85901685</v>
      </c>
      <c r="L64" s="3">
        <f t="shared" si="57"/>
        <v>2.0388958594730239E-2</v>
      </c>
      <c r="M64" s="4">
        <f t="shared" si="58"/>
        <v>6.4108397818756518E-2</v>
      </c>
      <c r="N64" s="5">
        <f t="shared" si="59"/>
        <v>0.10492165876935977</v>
      </c>
      <c r="O64" s="31" t="s">
        <v>72</v>
      </c>
      <c r="P64" s="33" t="s">
        <v>73</v>
      </c>
      <c r="Q64" s="23">
        <v>624</v>
      </c>
      <c r="R64" s="43">
        <v>355636680</v>
      </c>
      <c r="S64" s="44">
        <v>209708053</v>
      </c>
      <c r="T64" s="23">
        <v>627</v>
      </c>
      <c r="U64" s="43">
        <v>378376300</v>
      </c>
      <c r="V64" s="44">
        <v>233802438</v>
      </c>
      <c r="W64" s="16">
        <f t="shared" si="36"/>
        <v>3</v>
      </c>
      <c r="X64" s="17">
        <f t="shared" si="37"/>
        <v>22739620</v>
      </c>
      <c r="Y64" s="18">
        <f t="shared" si="38"/>
        <v>24094385</v>
      </c>
      <c r="Z64" s="3">
        <f t="shared" si="39"/>
        <v>4.807692307692308E-3</v>
      </c>
      <c r="AA64" s="4">
        <f t="shared" si="40"/>
        <v>6.3940592404585495E-2</v>
      </c>
      <c r="AB64" s="5">
        <f t="shared" si="41"/>
        <v>0.11489489628707773</v>
      </c>
      <c r="AC64" s="31" t="s">
        <v>72</v>
      </c>
      <c r="AD64" s="33" t="s">
        <v>73</v>
      </c>
      <c r="AE64" s="23">
        <v>398</v>
      </c>
      <c r="AF64" s="43">
        <v>206343810</v>
      </c>
      <c r="AG64" s="44">
        <v>128681132</v>
      </c>
      <c r="AH64" s="23">
        <v>417</v>
      </c>
      <c r="AI64" s="43">
        <v>228737560</v>
      </c>
      <c r="AJ64" s="44">
        <v>166723087</v>
      </c>
      <c r="AK64" s="16">
        <f t="shared" si="42"/>
        <v>19</v>
      </c>
      <c r="AL64" s="17">
        <f t="shared" si="43"/>
        <v>22393750</v>
      </c>
      <c r="AM64" s="18">
        <f t="shared" si="44"/>
        <v>38041955</v>
      </c>
      <c r="AN64" s="3">
        <f t="shared" si="45"/>
        <v>4.7738693467336682E-2</v>
      </c>
      <c r="AO64" s="4">
        <f t="shared" si="46"/>
        <v>0.10852639582452218</v>
      </c>
      <c r="AP64" s="5">
        <f t="shared" si="47"/>
        <v>0.29562962657182718</v>
      </c>
      <c r="AQ64" s="31" t="s">
        <v>72</v>
      </c>
      <c r="AR64" s="33" t="s">
        <v>73</v>
      </c>
      <c r="AS64" s="23">
        <v>2166</v>
      </c>
      <c r="AT64" s="43">
        <v>509795320</v>
      </c>
      <c r="AU64" s="44">
        <v>480332955</v>
      </c>
      <c r="AV64" s="23">
        <v>2209</v>
      </c>
      <c r="AW64" s="43">
        <v>533371780</v>
      </c>
      <c r="AX64" s="44">
        <v>504098300</v>
      </c>
      <c r="AY64" s="16">
        <f t="shared" si="48"/>
        <v>43</v>
      </c>
      <c r="AZ64" s="17">
        <f t="shared" si="49"/>
        <v>23576460</v>
      </c>
      <c r="BA64" s="18">
        <f t="shared" si="50"/>
        <v>23765345</v>
      </c>
      <c r="BB64" s="3">
        <f t="shared" si="51"/>
        <v>1.9852262234533704E-2</v>
      </c>
      <c r="BC64" s="4">
        <f t="shared" si="52"/>
        <v>4.6246913369075257E-2</v>
      </c>
      <c r="BD64" s="5">
        <f t="shared" si="53"/>
        <v>4.9476815514355038E-2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514</v>
      </c>
      <c r="D69" s="47">
        <v>322251680</v>
      </c>
      <c r="E69" s="48">
        <v>247239889</v>
      </c>
      <c r="F69" s="21">
        <v>514</v>
      </c>
      <c r="G69" s="47">
        <v>385745080</v>
      </c>
      <c r="H69" s="48">
        <v>300439238</v>
      </c>
      <c r="I69" s="10">
        <f t="shared" ref="I69:K70" si="60">(F69-C69)</f>
        <v>0</v>
      </c>
      <c r="J69" s="20">
        <f t="shared" si="60"/>
        <v>63493400</v>
      </c>
      <c r="K69" s="11">
        <f t="shared" si="60"/>
        <v>53199349</v>
      </c>
      <c r="L69" s="1">
        <f t="shared" ref="L69:N70" si="61">IF(C69=0,"N.A.  ",I69/C69)</f>
        <v>0</v>
      </c>
      <c r="M69" s="6">
        <f t="shared" si="61"/>
        <v>0.19703047009716132</v>
      </c>
      <c r="N69" s="2">
        <f t="shared" si="61"/>
        <v>0.21517300147307541</v>
      </c>
      <c r="O69" s="31" t="s">
        <v>82</v>
      </c>
      <c r="P69" s="33" t="s">
        <v>83</v>
      </c>
      <c r="Q69" s="21">
        <v>156</v>
      </c>
      <c r="R69" s="47">
        <v>196726730</v>
      </c>
      <c r="S69" s="48">
        <v>164815114</v>
      </c>
      <c r="T69" s="21">
        <v>155</v>
      </c>
      <c r="U69" s="47">
        <v>236274400</v>
      </c>
      <c r="V69" s="48">
        <v>204949054</v>
      </c>
      <c r="W69" s="10">
        <f t="shared" ref="W69:W80" si="62">(T69-Q69)</f>
        <v>-1</v>
      </c>
      <c r="X69" s="20">
        <f t="shared" ref="X69:X80" si="63">(U69-R69)</f>
        <v>39547670</v>
      </c>
      <c r="Y69" s="11">
        <f t="shared" ref="Y69:Y80" si="64">(V69-S69)</f>
        <v>40133940</v>
      </c>
      <c r="Z69" s="1">
        <f t="shared" ref="Z69:Z80" si="65">IF(Q69=0,"N.A.  ",W69/Q69)</f>
        <v>-6.41025641025641E-3</v>
      </c>
      <c r="AA69" s="6">
        <f t="shared" ref="AA69:AA80" si="66">IF(R69=0,"N.A.  ",X69/R69)</f>
        <v>0.20102845200547989</v>
      </c>
      <c r="AB69" s="2">
        <f t="shared" ref="AB69:AB80" si="67">IF(S69=0,"N.A.  ",Y69/S69)</f>
        <v>0.24350885683942797</v>
      </c>
      <c r="AC69" s="31" t="s">
        <v>82</v>
      </c>
      <c r="AD69" s="33" t="s">
        <v>83</v>
      </c>
      <c r="AE69" s="21">
        <v>229</v>
      </c>
      <c r="AF69" s="47">
        <v>121866780</v>
      </c>
      <c r="AG69" s="48">
        <v>79283099</v>
      </c>
      <c r="AH69" s="21">
        <v>230</v>
      </c>
      <c r="AI69" s="47">
        <v>145716030</v>
      </c>
      <c r="AJ69" s="48">
        <v>92237312</v>
      </c>
      <c r="AK69" s="10">
        <f t="shared" ref="AK69:AK80" si="68">(AH69-AE69)</f>
        <v>1</v>
      </c>
      <c r="AL69" s="20">
        <f t="shared" ref="AL69:AL80" si="69">(AI69-AF69)</f>
        <v>23849250</v>
      </c>
      <c r="AM69" s="11">
        <f t="shared" ref="AM69:AM80" si="70">(AJ69-AG69)</f>
        <v>12954213</v>
      </c>
      <c r="AN69" s="1">
        <f t="shared" ref="AN69:AN80" si="71">IF(AE69=0,"N.A.  ",AK69/AE69)</f>
        <v>4.3668122270742356E-3</v>
      </c>
      <c r="AO69" s="6">
        <f t="shared" ref="AO69:AO80" si="72">IF(AF69=0,"N.A.  ",AL69/AF69)</f>
        <v>0.19569935301482488</v>
      </c>
      <c r="AP69" s="2">
        <f t="shared" ref="AP69:AP80" si="73">IF(AG69=0,"N.A.  ",AM69/AG69)</f>
        <v>0.16339185984644722</v>
      </c>
      <c r="AQ69" s="31" t="s">
        <v>82</v>
      </c>
      <c r="AR69" s="33" t="s">
        <v>83</v>
      </c>
      <c r="AS69" s="21">
        <v>129</v>
      </c>
      <c r="AT69" s="47">
        <v>3658170</v>
      </c>
      <c r="AU69" s="48">
        <v>3141676</v>
      </c>
      <c r="AV69" s="21">
        <v>129</v>
      </c>
      <c r="AW69" s="47">
        <v>3754650</v>
      </c>
      <c r="AX69" s="48">
        <v>3252872</v>
      </c>
      <c r="AY69" s="10">
        <f t="shared" ref="AY69:AY80" si="74">(AV69-AS69)</f>
        <v>0</v>
      </c>
      <c r="AZ69" s="20">
        <f t="shared" ref="AZ69:AZ80" si="75">(AW69-AT69)</f>
        <v>96480</v>
      </c>
      <c r="BA69" s="11">
        <f t="shared" ref="BA69:BA80" si="76">(AX69-AU69)</f>
        <v>111196</v>
      </c>
      <c r="BB69" s="1">
        <f t="shared" ref="BB69:BB80" si="77">IF(AS69=0,"N.A.  ",AY69/AS69)</f>
        <v>0</v>
      </c>
      <c r="BC69" s="6">
        <f t="shared" ref="BC69:BC80" si="78">IF(AT69=0,"N.A.  ",AZ69/AT69)</f>
        <v>2.6373842659034436E-2</v>
      </c>
      <c r="BD69" s="2">
        <f t="shared" ref="BD69:BD80" si="79">IF(AU69=0,"N.A.  ",BA69/AU69)</f>
        <v>3.5393847105812309E-2</v>
      </c>
    </row>
    <row r="70" spans="1:56" ht="21" customHeight="1">
      <c r="A70" s="34" t="s">
        <v>84</v>
      </c>
      <c r="B70" s="37" t="s">
        <v>85</v>
      </c>
      <c r="C70" s="22">
        <v>3383</v>
      </c>
      <c r="D70" s="49">
        <v>2608549480</v>
      </c>
      <c r="E70" s="50">
        <v>1523576256</v>
      </c>
      <c r="F70" s="22">
        <v>3666</v>
      </c>
      <c r="G70" s="49">
        <v>3146566030</v>
      </c>
      <c r="H70" s="50">
        <v>1886111643</v>
      </c>
      <c r="I70" s="13">
        <f t="shared" si="60"/>
        <v>283</v>
      </c>
      <c r="J70" s="14">
        <f t="shared" si="60"/>
        <v>538016550</v>
      </c>
      <c r="K70" s="15">
        <f t="shared" si="60"/>
        <v>362535387</v>
      </c>
      <c r="L70" s="7">
        <f t="shared" si="61"/>
        <v>8.3653561927283474E-2</v>
      </c>
      <c r="M70" s="8">
        <f t="shared" si="61"/>
        <v>0.20625123430666151</v>
      </c>
      <c r="N70" s="9">
        <f t="shared" si="61"/>
        <v>0.23795027362253668</v>
      </c>
      <c r="O70" s="34" t="s">
        <v>84</v>
      </c>
      <c r="P70" s="37" t="s">
        <v>85</v>
      </c>
      <c r="Q70" s="22">
        <v>454</v>
      </c>
      <c r="R70" s="49">
        <v>1772574260</v>
      </c>
      <c r="S70" s="50">
        <v>1152524039</v>
      </c>
      <c r="T70" s="22">
        <v>483</v>
      </c>
      <c r="U70" s="49">
        <v>2194930610</v>
      </c>
      <c r="V70" s="50">
        <v>1445479375</v>
      </c>
      <c r="W70" s="13">
        <f t="shared" si="62"/>
        <v>29</v>
      </c>
      <c r="X70" s="14">
        <f t="shared" si="63"/>
        <v>422356350</v>
      </c>
      <c r="Y70" s="15">
        <f t="shared" si="64"/>
        <v>292955336</v>
      </c>
      <c r="Z70" s="7">
        <f t="shared" si="65"/>
        <v>6.3876651982378851E-2</v>
      </c>
      <c r="AA70" s="8">
        <f t="shared" si="66"/>
        <v>0.23827286649192345</v>
      </c>
      <c r="AB70" s="9">
        <f t="shared" si="67"/>
        <v>0.25418587906781182</v>
      </c>
      <c r="AC70" s="34" t="s">
        <v>84</v>
      </c>
      <c r="AD70" s="37" t="s">
        <v>85</v>
      </c>
      <c r="AE70" s="22">
        <v>924</v>
      </c>
      <c r="AF70" s="49">
        <v>364902050</v>
      </c>
      <c r="AG70" s="50">
        <v>258974021</v>
      </c>
      <c r="AH70" s="22">
        <v>952</v>
      </c>
      <c r="AI70" s="49">
        <v>370503310</v>
      </c>
      <c r="AJ70" s="50">
        <v>254697687</v>
      </c>
      <c r="AK70" s="13">
        <f t="shared" si="68"/>
        <v>28</v>
      </c>
      <c r="AL70" s="14">
        <f t="shared" si="69"/>
        <v>5601260</v>
      </c>
      <c r="AM70" s="15">
        <f t="shared" si="70"/>
        <v>-4276334</v>
      </c>
      <c r="AN70" s="7">
        <f t="shared" si="71"/>
        <v>3.0303030303030304E-2</v>
      </c>
      <c r="AO70" s="8">
        <f t="shared" si="72"/>
        <v>1.5350037085294534E-2</v>
      </c>
      <c r="AP70" s="9">
        <f t="shared" si="73"/>
        <v>-1.651259838144151E-2</v>
      </c>
      <c r="AQ70" s="34" t="s">
        <v>84</v>
      </c>
      <c r="AR70" s="37" t="s">
        <v>85</v>
      </c>
      <c r="AS70" s="22">
        <v>2005</v>
      </c>
      <c r="AT70" s="49">
        <v>471073170</v>
      </c>
      <c r="AU70" s="50">
        <v>112078196</v>
      </c>
      <c r="AV70" s="22">
        <v>2231</v>
      </c>
      <c r="AW70" s="49">
        <v>581132110</v>
      </c>
      <c r="AX70" s="50">
        <v>185934581</v>
      </c>
      <c r="AY70" s="13">
        <f t="shared" si="74"/>
        <v>226</v>
      </c>
      <c r="AZ70" s="14">
        <f t="shared" si="75"/>
        <v>110058940</v>
      </c>
      <c r="BA70" s="15">
        <f t="shared" si="76"/>
        <v>73856385</v>
      </c>
      <c r="BB70" s="7">
        <f t="shared" si="77"/>
        <v>0.11271820448877805</v>
      </c>
      <c r="BC70" s="8">
        <f t="shared" si="78"/>
        <v>0.2336344903701478</v>
      </c>
      <c r="BD70" s="9">
        <f t="shared" si="79"/>
        <v>0.65897192884867628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32970800</v>
      </c>
      <c r="E71" s="44">
        <v>27981608</v>
      </c>
      <c r="F71" s="23">
        <v>82</v>
      </c>
      <c r="G71" s="43">
        <v>34356920</v>
      </c>
      <c r="H71" s="44">
        <v>29047111</v>
      </c>
      <c r="I71" s="16">
        <f t="shared" ref="I71:I80" si="80">(F71-C71)</f>
        <v>1</v>
      </c>
      <c r="J71" s="17">
        <f t="shared" ref="J71:J80" si="81">(G71-D71)</f>
        <v>1386120</v>
      </c>
      <c r="K71" s="18">
        <f t="shared" ref="K71:K80" si="82">(H71-E71)</f>
        <v>1065503</v>
      </c>
      <c r="L71" s="3">
        <f t="shared" ref="L71:L80" si="83">IF(C71=0,"N.A.  ",I71/C71)</f>
        <v>1.2345679012345678E-2</v>
      </c>
      <c r="M71" s="4">
        <f t="shared" ref="M71:M80" si="84">IF(D71=0,"N.A.  ",J71/D71)</f>
        <v>4.2040836133791115E-2</v>
      </c>
      <c r="N71" s="5">
        <f t="shared" ref="N71:N80" si="85">IF(E71=0,"N.A.  ",K71/E71)</f>
        <v>3.8078690831491888E-2</v>
      </c>
      <c r="O71" s="39" t="s">
        <v>126</v>
      </c>
      <c r="P71" s="38" t="s">
        <v>127</v>
      </c>
      <c r="Q71" s="23">
        <v>11</v>
      </c>
      <c r="R71" s="43">
        <v>12515530</v>
      </c>
      <c r="S71" s="44">
        <v>11206754</v>
      </c>
      <c r="T71" s="23">
        <v>11</v>
      </c>
      <c r="U71" s="43">
        <v>12917040</v>
      </c>
      <c r="V71" s="44">
        <v>11478440</v>
      </c>
      <c r="W71" s="16">
        <f t="shared" si="62"/>
        <v>0</v>
      </c>
      <c r="X71" s="17">
        <f t="shared" si="63"/>
        <v>401510</v>
      </c>
      <c r="Y71" s="18">
        <f t="shared" si="64"/>
        <v>271686</v>
      </c>
      <c r="Z71" s="3">
        <f t="shared" si="65"/>
        <v>0</v>
      </c>
      <c r="AA71" s="4">
        <f t="shared" si="66"/>
        <v>3.2080942636867955E-2</v>
      </c>
      <c r="AB71" s="5">
        <f t="shared" si="67"/>
        <v>2.4243059140943043E-2</v>
      </c>
      <c r="AC71" s="39" t="s">
        <v>126</v>
      </c>
      <c r="AD71" s="38" t="s">
        <v>127</v>
      </c>
      <c r="AE71" s="23">
        <v>22</v>
      </c>
      <c r="AF71" s="43">
        <v>1155690</v>
      </c>
      <c r="AG71" s="44">
        <v>1155690</v>
      </c>
      <c r="AH71" s="23">
        <v>23</v>
      </c>
      <c r="AI71" s="43">
        <v>1390080</v>
      </c>
      <c r="AJ71" s="44">
        <v>1390080</v>
      </c>
      <c r="AK71" s="16">
        <f t="shared" si="68"/>
        <v>1</v>
      </c>
      <c r="AL71" s="17">
        <f t="shared" si="69"/>
        <v>234390</v>
      </c>
      <c r="AM71" s="18">
        <f t="shared" si="70"/>
        <v>234390</v>
      </c>
      <c r="AN71" s="3">
        <f t="shared" si="71"/>
        <v>4.5454545454545456E-2</v>
      </c>
      <c r="AO71" s="4">
        <f t="shared" si="72"/>
        <v>0.20281390338239494</v>
      </c>
      <c r="AP71" s="5">
        <f t="shared" si="73"/>
        <v>0.20281390338239494</v>
      </c>
      <c r="AQ71" s="39" t="s">
        <v>126</v>
      </c>
      <c r="AR71" s="38" t="s">
        <v>127</v>
      </c>
      <c r="AS71" s="23">
        <v>48</v>
      </c>
      <c r="AT71" s="43">
        <v>19299580</v>
      </c>
      <c r="AU71" s="44">
        <v>15619164</v>
      </c>
      <c r="AV71" s="23">
        <v>48</v>
      </c>
      <c r="AW71" s="43">
        <v>20049800</v>
      </c>
      <c r="AX71" s="44">
        <v>16178591</v>
      </c>
      <c r="AY71" s="16">
        <f t="shared" si="74"/>
        <v>0</v>
      </c>
      <c r="AZ71" s="17">
        <f t="shared" si="75"/>
        <v>750220</v>
      </c>
      <c r="BA71" s="18">
        <f t="shared" si="76"/>
        <v>559427</v>
      </c>
      <c r="BB71" s="3">
        <f t="shared" si="77"/>
        <v>0</v>
      </c>
      <c r="BC71" s="4">
        <f t="shared" si="78"/>
        <v>3.8872348517428879E-2</v>
      </c>
      <c r="BD71" s="5">
        <f t="shared" si="79"/>
        <v>3.5816705682839366E-2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21">
        <v>7</v>
      </c>
      <c r="G72" s="45">
        <v>5808730</v>
      </c>
      <c r="H72" s="46">
        <v>179307</v>
      </c>
      <c r="I72" s="10">
        <f t="shared" si="80"/>
        <v>2</v>
      </c>
      <c r="J72" s="19">
        <f t="shared" si="81"/>
        <v>211460</v>
      </c>
      <c r="K72" s="12">
        <f t="shared" si="82"/>
        <v>176087</v>
      </c>
      <c r="L72" s="1">
        <f t="shared" si="83"/>
        <v>0.4</v>
      </c>
      <c r="M72" s="6">
        <f t="shared" si="84"/>
        <v>3.7779131612375318E-2</v>
      </c>
      <c r="N72" s="2">
        <f t="shared" si="85"/>
        <v>54.685403726708074</v>
      </c>
      <c r="O72" s="31" t="s">
        <v>128</v>
      </c>
      <c r="P72" s="33" t="s">
        <v>129</v>
      </c>
      <c r="Q72" s="21">
        <v>5</v>
      </c>
      <c r="R72" s="45">
        <v>5597270</v>
      </c>
      <c r="S72" s="46">
        <v>3220</v>
      </c>
      <c r="T72" s="21">
        <v>5</v>
      </c>
      <c r="U72" s="45">
        <v>5597800</v>
      </c>
      <c r="V72" s="46">
        <v>2973</v>
      </c>
      <c r="W72" s="10">
        <f t="shared" si="62"/>
        <v>0</v>
      </c>
      <c r="X72" s="19">
        <f t="shared" si="63"/>
        <v>530</v>
      </c>
      <c r="Y72" s="12">
        <f t="shared" si="64"/>
        <v>-247</v>
      </c>
      <c r="Z72" s="1">
        <f t="shared" si="65"/>
        <v>0</v>
      </c>
      <c r="AA72" s="6">
        <f t="shared" si="66"/>
        <v>9.4689018039151228E-5</v>
      </c>
      <c r="AB72" s="2">
        <f t="shared" si="67"/>
        <v>-7.6708074534161494E-2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f t="shared" si="68"/>
        <v>1</v>
      </c>
      <c r="AL72" s="19">
        <f t="shared" si="69"/>
        <v>37950</v>
      </c>
      <c r="AM72" s="12">
        <f t="shared" si="70"/>
        <v>37950</v>
      </c>
      <c r="AN72" s="1" t="str">
        <f t="shared" si="71"/>
        <v xml:space="preserve">N.A.  </v>
      </c>
      <c r="AO72" s="6" t="str">
        <f t="shared" si="72"/>
        <v xml:space="preserve">N.A.  </v>
      </c>
      <c r="AP72" s="2" t="str">
        <f t="shared" si="73"/>
        <v xml:space="preserve">N.A.  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f t="shared" si="74"/>
        <v>1</v>
      </c>
      <c r="AZ72" s="19">
        <f t="shared" si="75"/>
        <v>172980</v>
      </c>
      <c r="BA72" s="12">
        <f t="shared" si="76"/>
        <v>138384</v>
      </c>
      <c r="BB72" s="1" t="str">
        <f t="shared" si="77"/>
        <v xml:space="preserve">N.A.  </v>
      </c>
      <c r="BC72" s="6" t="str">
        <f t="shared" si="78"/>
        <v xml:space="preserve">N.A.  </v>
      </c>
      <c r="BD72" s="2" t="str">
        <f t="shared" si="79"/>
        <v xml:space="preserve">N.A.  </v>
      </c>
    </row>
    <row r="73" spans="1:56" ht="21" customHeight="1">
      <c r="A73" s="34" t="s">
        <v>130</v>
      </c>
      <c r="B73" s="37" t="s">
        <v>131</v>
      </c>
      <c r="C73" s="22">
        <v>563</v>
      </c>
      <c r="D73" s="49">
        <v>180436150</v>
      </c>
      <c r="E73" s="50">
        <v>152820539</v>
      </c>
      <c r="F73" s="22">
        <v>562</v>
      </c>
      <c r="G73" s="49">
        <v>191354070</v>
      </c>
      <c r="H73" s="50">
        <v>164522785</v>
      </c>
      <c r="I73" s="13">
        <f t="shared" si="80"/>
        <v>-1</v>
      </c>
      <c r="J73" s="14">
        <f t="shared" si="81"/>
        <v>10917920</v>
      </c>
      <c r="K73" s="15">
        <f t="shared" si="82"/>
        <v>11702246</v>
      </c>
      <c r="L73" s="7">
        <f t="shared" si="83"/>
        <v>-1.7761989342806395E-3</v>
      </c>
      <c r="M73" s="8">
        <f t="shared" si="84"/>
        <v>6.0508495664532855E-2</v>
      </c>
      <c r="N73" s="9">
        <f t="shared" si="85"/>
        <v>7.6575086546449095E-2</v>
      </c>
      <c r="O73" s="34" t="s">
        <v>130</v>
      </c>
      <c r="P73" s="37" t="s">
        <v>131</v>
      </c>
      <c r="Q73" s="22">
        <v>29</v>
      </c>
      <c r="R73" s="49">
        <v>49768820</v>
      </c>
      <c r="S73" s="50">
        <v>43390390</v>
      </c>
      <c r="T73" s="22">
        <v>29</v>
      </c>
      <c r="U73" s="49">
        <v>60572260</v>
      </c>
      <c r="V73" s="50">
        <v>54193560</v>
      </c>
      <c r="W73" s="13">
        <f t="shared" si="62"/>
        <v>0</v>
      </c>
      <c r="X73" s="14">
        <f t="shared" si="63"/>
        <v>10803440</v>
      </c>
      <c r="Y73" s="15">
        <f t="shared" si="64"/>
        <v>10803170</v>
      </c>
      <c r="Z73" s="7">
        <f t="shared" si="65"/>
        <v>0</v>
      </c>
      <c r="AA73" s="8">
        <f t="shared" si="66"/>
        <v>0.21707245620852575</v>
      </c>
      <c r="AB73" s="9">
        <f t="shared" si="67"/>
        <v>0.24897609816367172</v>
      </c>
      <c r="AC73" s="34" t="s">
        <v>130</v>
      </c>
      <c r="AD73" s="37" t="s">
        <v>131</v>
      </c>
      <c r="AE73" s="22">
        <v>41</v>
      </c>
      <c r="AF73" s="49">
        <v>7149790</v>
      </c>
      <c r="AG73" s="50">
        <v>7149790</v>
      </c>
      <c r="AH73" s="22">
        <v>41</v>
      </c>
      <c r="AI73" s="49">
        <v>7380950</v>
      </c>
      <c r="AJ73" s="50">
        <v>7380550</v>
      </c>
      <c r="AK73" s="13">
        <f t="shared" si="68"/>
        <v>0</v>
      </c>
      <c r="AL73" s="14">
        <f t="shared" si="69"/>
        <v>231160</v>
      </c>
      <c r="AM73" s="15">
        <f t="shared" si="70"/>
        <v>230760</v>
      </c>
      <c r="AN73" s="7">
        <f t="shared" si="71"/>
        <v>0</v>
      </c>
      <c r="AO73" s="8">
        <f t="shared" si="72"/>
        <v>3.2331019512461208E-2</v>
      </c>
      <c r="AP73" s="9">
        <f t="shared" si="73"/>
        <v>3.2275073813356758E-2</v>
      </c>
      <c r="AQ73" s="34" t="s">
        <v>130</v>
      </c>
      <c r="AR73" s="37" t="s">
        <v>131</v>
      </c>
      <c r="AS73" s="22">
        <v>493</v>
      </c>
      <c r="AT73" s="49">
        <v>123517540</v>
      </c>
      <c r="AU73" s="50">
        <v>102280359</v>
      </c>
      <c r="AV73" s="22">
        <v>492</v>
      </c>
      <c r="AW73" s="49">
        <v>123400860</v>
      </c>
      <c r="AX73" s="50">
        <v>102948675</v>
      </c>
      <c r="AY73" s="13">
        <f t="shared" si="74"/>
        <v>-1</v>
      </c>
      <c r="AZ73" s="14">
        <f t="shared" si="75"/>
        <v>-116680</v>
      </c>
      <c r="BA73" s="15">
        <f t="shared" si="76"/>
        <v>668316</v>
      </c>
      <c r="BB73" s="7">
        <f t="shared" si="77"/>
        <v>-2.0283975659229209E-3</v>
      </c>
      <c r="BC73" s="8">
        <f t="shared" si="78"/>
        <v>-9.4464316565890153E-4</v>
      </c>
      <c r="BD73" s="9">
        <f t="shared" si="79"/>
        <v>6.5341577457701337E-3</v>
      </c>
    </row>
    <row r="74" spans="1:56" ht="21" customHeight="1">
      <c r="A74" s="31" t="s">
        <v>88</v>
      </c>
      <c r="B74" s="33" t="s">
        <v>89</v>
      </c>
      <c r="C74" s="23">
        <v>103</v>
      </c>
      <c r="D74" s="43">
        <v>116422800</v>
      </c>
      <c r="E74" s="44">
        <v>17900344</v>
      </c>
      <c r="F74" s="23">
        <v>107</v>
      </c>
      <c r="G74" s="43">
        <v>116791220</v>
      </c>
      <c r="H74" s="44">
        <v>18568926</v>
      </c>
      <c r="I74" s="16">
        <f t="shared" si="80"/>
        <v>4</v>
      </c>
      <c r="J74" s="17">
        <f t="shared" si="81"/>
        <v>368420</v>
      </c>
      <c r="K74" s="18">
        <f t="shared" si="82"/>
        <v>668582</v>
      </c>
      <c r="L74" s="3">
        <f t="shared" si="83"/>
        <v>3.8834951456310676E-2</v>
      </c>
      <c r="M74" s="4">
        <f t="shared" si="84"/>
        <v>3.1645004243155122E-3</v>
      </c>
      <c r="N74" s="5">
        <f t="shared" si="85"/>
        <v>3.7350231928503723E-2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f t="shared" si="62"/>
        <v>0</v>
      </c>
      <c r="X74" s="17">
        <f t="shared" si="63"/>
        <v>205050</v>
      </c>
      <c r="Y74" s="18">
        <f t="shared" si="64"/>
        <v>205050</v>
      </c>
      <c r="Z74" s="3">
        <f t="shared" si="65"/>
        <v>0</v>
      </c>
      <c r="AA74" s="4">
        <f t="shared" si="66"/>
        <v>2.0371436712339221E-3</v>
      </c>
      <c r="AB74" s="5">
        <f t="shared" si="67"/>
        <v>3.3689257061928754E-2</v>
      </c>
      <c r="AC74" s="31" t="s">
        <v>88</v>
      </c>
      <c r="AD74" s="33" t="s">
        <v>89</v>
      </c>
      <c r="AE74" s="23">
        <v>53</v>
      </c>
      <c r="AF74" s="43">
        <v>15767160</v>
      </c>
      <c r="AG74" s="44">
        <v>11813834</v>
      </c>
      <c r="AH74" s="23">
        <v>57</v>
      </c>
      <c r="AI74" s="43">
        <v>15930530</v>
      </c>
      <c r="AJ74" s="44">
        <v>12277366</v>
      </c>
      <c r="AK74" s="16">
        <f t="shared" si="68"/>
        <v>4</v>
      </c>
      <c r="AL74" s="17">
        <f t="shared" si="69"/>
        <v>163370</v>
      </c>
      <c r="AM74" s="18">
        <f t="shared" si="70"/>
        <v>463532</v>
      </c>
      <c r="AN74" s="3">
        <f t="shared" si="71"/>
        <v>7.5471698113207544E-2</v>
      </c>
      <c r="AO74" s="4">
        <f t="shared" si="72"/>
        <v>1.0361409410445508E-2</v>
      </c>
      <c r="AP74" s="5">
        <f t="shared" si="73"/>
        <v>3.9236373221428367E-2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f t="shared" si="74"/>
        <v>0</v>
      </c>
      <c r="AZ74" s="17">
        <f t="shared" si="75"/>
        <v>0</v>
      </c>
      <c r="BA74" s="18">
        <f t="shared" si="76"/>
        <v>0</v>
      </c>
      <c r="BB74" s="3" t="str">
        <f t="shared" si="77"/>
        <v xml:space="preserve">N.A.  </v>
      </c>
      <c r="BC74" s="4" t="str">
        <f t="shared" si="78"/>
        <v xml:space="preserve">N.A.  </v>
      </c>
      <c r="BD74" s="5" t="str">
        <f t="shared" si="79"/>
        <v xml:space="preserve">N.A.  </v>
      </c>
    </row>
    <row r="75" spans="1:56" ht="21" customHeight="1">
      <c r="A75" s="31" t="s">
        <v>92</v>
      </c>
      <c r="B75" s="33" t="s">
        <v>93</v>
      </c>
      <c r="C75" s="21">
        <v>292</v>
      </c>
      <c r="D75" s="45">
        <v>317844620</v>
      </c>
      <c r="E75" s="46">
        <v>287451686</v>
      </c>
      <c r="F75" s="21">
        <v>297</v>
      </c>
      <c r="G75" s="45">
        <v>331605070</v>
      </c>
      <c r="H75" s="46">
        <v>308896358</v>
      </c>
      <c r="I75" s="10">
        <f t="shared" si="80"/>
        <v>5</v>
      </c>
      <c r="J75" s="19">
        <f t="shared" si="81"/>
        <v>13760450</v>
      </c>
      <c r="K75" s="12">
        <f t="shared" si="82"/>
        <v>21444672</v>
      </c>
      <c r="L75" s="1">
        <f t="shared" si="83"/>
        <v>1.7123287671232876E-2</v>
      </c>
      <c r="M75" s="6">
        <f t="shared" si="84"/>
        <v>4.329300901805417E-2</v>
      </c>
      <c r="N75" s="2">
        <f t="shared" si="85"/>
        <v>7.4602700364749294E-2</v>
      </c>
      <c r="O75" s="31" t="s">
        <v>92</v>
      </c>
      <c r="P75" s="33" t="s">
        <v>93</v>
      </c>
      <c r="Q75" s="21">
        <v>98</v>
      </c>
      <c r="R75" s="45">
        <v>109912640</v>
      </c>
      <c r="S75" s="46">
        <v>108457610</v>
      </c>
      <c r="T75" s="21">
        <v>98</v>
      </c>
      <c r="U75" s="45">
        <v>112799380</v>
      </c>
      <c r="V75" s="46">
        <v>111327100</v>
      </c>
      <c r="W75" s="10">
        <f t="shared" si="62"/>
        <v>0</v>
      </c>
      <c r="X75" s="19">
        <f t="shared" si="63"/>
        <v>2886740</v>
      </c>
      <c r="Y75" s="12">
        <f t="shared" si="64"/>
        <v>2869490</v>
      </c>
      <c r="Z75" s="1">
        <f t="shared" si="65"/>
        <v>0</v>
      </c>
      <c r="AA75" s="6">
        <f t="shared" si="66"/>
        <v>2.6263949260066904E-2</v>
      </c>
      <c r="AB75" s="2">
        <f t="shared" si="67"/>
        <v>2.6457249057949921E-2</v>
      </c>
      <c r="AC75" s="31" t="s">
        <v>92</v>
      </c>
      <c r="AD75" s="33" t="s">
        <v>93</v>
      </c>
      <c r="AE75" s="21">
        <v>194</v>
      </c>
      <c r="AF75" s="45">
        <v>207931980</v>
      </c>
      <c r="AG75" s="46">
        <v>178994076</v>
      </c>
      <c r="AH75" s="21">
        <v>199</v>
      </c>
      <c r="AI75" s="45">
        <v>218805690</v>
      </c>
      <c r="AJ75" s="46">
        <v>197569258</v>
      </c>
      <c r="AK75" s="10">
        <f t="shared" si="68"/>
        <v>5</v>
      </c>
      <c r="AL75" s="19">
        <f t="shared" si="69"/>
        <v>10873710</v>
      </c>
      <c r="AM75" s="12">
        <f t="shared" si="70"/>
        <v>18575182</v>
      </c>
      <c r="AN75" s="1">
        <f t="shared" si="71"/>
        <v>2.5773195876288658E-2</v>
      </c>
      <c r="AO75" s="6">
        <f t="shared" si="72"/>
        <v>5.2294553247653391E-2</v>
      </c>
      <c r="AP75" s="2">
        <f t="shared" si="73"/>
        <v>0.10377540092444176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f t="shared" si="74"/>
        <v>0</v>
      </c>
      <c r="AZ75" s="19">
        <f t="shared" si="75"/>
        <v>0</v>
      </c>
      <c r="BA75" s="12">
        <f t="shared" si="76"/>
        <v>0</v>
      </c>
      <c r="BB75" s="1" t="str">
        <f t="shared" si="77"/>
        <v xml:space="preserve">N.A.  </v>
      </c>
      <c r="BC75" s="6" t="str">
        <f t="shared" si="78"/>
        <v xml:space="preserve">N.A.  </v>
      </c>
      <c r="BD75" s="2" t="str">
        <f t="shared" si="79"/>
        <v xml:space="preserve">N.A.  </v>
      </c>
    </row>
    <row r="76" spans="1:56" ht="21" customHeight="1">
      <c r="A76" s="34" t="s">
        <v>90</v>
      </c>
      <c r="B76" s="37" t="s">
        <v>91</v>
      </c>
      <c r="C76" s="22">
        <v>4751</v>
      </c>
      <c r="D76" s="49">
        <v>1623191650</v>
      </c>
      <c r="E76" s="50">
        <v>1400125207</v>
      </c>
      <c r="F76" s="22">
        <v>4752</v>
      </c>
      <c r="G76" s="49">
        <v>1767658180</v>
      </c>
      <c r="H76" s="50">
        <v>1553784139</v>
      </c>
      <c r="I76" s="13">
        <f t="shared" si="80"/>
        <v>1</v>
      </c>
      <c r="J76" s="14">
        <f t="shared" si="81"/>
        <v>144466530</v>
      </c>
      <c r="K76" s="15">
        <f t="shared" si="82"/>
        <v>153658932</v>
      </c>
      <c r="L76" s="7">
        <f t="shared" si="83"/>
        <v>2.1048200378867606E-4</v>
      </c>
      <c r="M76" s="8">
        <f t="shared" si="84"/>
        <v>8.9001523634008345E-2</v>
      </c>
      <c r="N76" s="9">
        <f t="shared" si="85"/>
        <v>0.10974656497274247</v>
      </c>
      <c r="O76" s="34" t="s">
        <v>90</v>
      </c>
      <c r="P76" s="37" t="s">
        <v>91</v>
      </c>
      <c r="Q76" s="22">
        <v>212</v>
      </c>
      <c r="R76" s="49">
        <v>657939040</v>
      </c>
      <c r="S76" s="50">
        <v>595742016</v>
      </c>
      <c r="T76" s="22">
        <v>212</v>
      </c>
      <c r="U76" s="49">
        <v>795310290</v>
      </c>
      <c r="V76" s="50">
        <v>735920929</v>
      </c>
      <c r="W76" s="13">
        <f t="shared" si="62"/>
        <v>0</v>
      </c>
      <c r="X76" s="14">
        <f t="shared" si="63"/>
        <v>137371250</v>
      </c>
      <c r="Y76" s="15">
        <f t="shared" si="64"/>
        <v>140178913</v>
      </c>
      <c r="Z76" s="7">
        <f t="shared" si="65"/>
        <v>0</v>
      </c>
      <c r="AA76" s="8">
        <f t="shared" si="66"/>
        <v>0.20879023989821308</v>
      </c>
      <c r="AB76" s="9">
        <f t="shared" si="67"/>
        <v>0.23530137078664601</v>
      </c>
      <c r="AC76" s="34" t="s">
        <v>90</v>
      </c>
      <c r="AD76" s="37" t="s">
        <v>91</v>
      </c>
      <c r="AE76" s="22">
        <v>365</v>
      </c>
      <c r="AF76" s="49">
        <v>32779790</v>
      </c>
      <c r="AG76" s="50">
        <v>32775950</v>
      </c>
      <c r="AH76" s="22">
        <v>366</v>
      </c>
      <c r="AI76" s="49">
        <v>35077320</v>
      </c>
      <c r="AJ76" s="50">
        <v>35073130</v>
      </c>
      <c r="AK76" s="13">
        <f t="shared" si="68"/>
        <v>1</v>
      </c>
      <c r="AL76" s="14">
        <f t="shared" si="69"/>
        <v>2297530</v>
      </c>
      <c r="AM76" s="15">
        <f t="shared" si="70"/>
        <v>2297180</v>
      </c>
      <c r="AN76" s="7">
        <f t="shared" si="71"/>
        <v>2.7397260273972603E-3</v>
      </c>
      <c r="AO76" s="8">
        <f t="shared" si="72"/>
        <v>7.0089832790264983E-2</v>
      </c>
      <c r="AP76" s="9">
        <f t="shared" si="73"/>
        <v>7.0087365888708036E-2</v>
      </c>
      <c r="AQ76" s="34" t="s">
        <v>90</v>
      </c>
      <c r="AR76" s="37" t="s">
        <v>91</v>
      </c>
      <c r="AS76" s="22">
        <v>4174</v>
      </c>
      <c r="AT76" s="49">
        <v>932472820</v>
      </c>
      <c r="AU76" s="50">
        <v>771607241</v>
      </c>
      <c r="AV76" s="22">
        <v>4174</v>
      </c>
      <c r="AW76" s="49">
        <v>937270570</v>
      </c>
      <c r="AX76" s="50">
        <v>782790080</v>
      </c>
      <c r="AY76" s="13">
        <f t="shared" si="74"/>
        <v>0</v>
      </c>
      <c r="AZ76" s="14">
        <f t="shared" si="75"/>
        <v>4797750</v>
      </c>
      <c r="BA76" s="15">
        <f t="shared" si="76"/>
        <v>11182839</v>
      </c>
      <c r="BB76" s="7">
        <f t="shared" si="77"/>
        <v>0</v>
      </c>
      <c r="BC76" s="8">
        <f t="shared" si="78"/>
        <v>5.1451901836666938E-3</v>
      </c>
      <c r="BD76" s="9">
        <f t="shared" si="79"/>
        <v>1.449291609226876E-2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27158258</v>
      </c>
      <c r="F77" s="23">
        <v>650</v>
      </c>
      <c r="G77" s="43">
        <v>28183410</v>
      </c>
      <c r="H77" s="44">
        <v>27763554</v>
      </c>
      <c r="I77" s="16">
        <f t="shared" si="80"/>
        <v>0</v>
      </c>
      <c r="J77" s="17">
        <f t="shared" si="81"/>
        <v>616410</v>
      </c>
      <c r="K77" s="18">
        <f t="shared" si="82"/>
        <v>605296</v>
      </c>
      <c r="L77" s="3">
        <f t="shared" si="83"/>
        <v>0</v>
      </c>
      <c r="M77" s="4">
        <f t="shared" si="84"/>
        <v>2.2360430950048971E-2</v>
      </c>
      <c r="N77" s="5">
        <f t="shared" si="85"/>
        <v>2.2287732887727923E-2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f t="shared" si="62"/>
        <v>0</v>
      </c>
      <c r="X77" s="17">
        <f t="shared" si="63"/>
        <v>0</v>
      </c>
      <c r="Y77" s="18">
        <f t="shared" si="64"/>
        <v>-1294</v>
      </c>
      <c r="Z77" s="3">
        <f t="shared" si="65"/>
        <v>0</v>
      </c>
      <c r="AA77" s="4">
        <f t="shared" si="66"/>
        <v>0</v>
      </c>
      <c r="AB77" s="5">
        <f t="shared" si="67"/>
        <v>-1.0000154561894311E-2</v>
      </c>
      <c r="AC77" s="39" t="s">
        <v>98</v>
      </c>
      <c r="AD77" s="38" t="s">
        <v>99</v>
      </c>
      <c r="AE77" s="23">
        <v>1</v>
      </c>
      <c r="AF77" s="43">
        <v>10</v>
      </c>
      <c r="AG77" s="44">
        <v>10</v>
      </c>
      <c r="AH77" s="23">
        <v>1</v>
      </c>
      <c r="AI77" s="43">
        <v>10</v>
      </c>
      <c r="AJ77" s="44">
        <v>10</v>
      </c>
      <c r="AK77" s="16">
        <f t="shared" si="68"/>
        <v>0</v>
      </c>
      <c r="AL77" s="17">
        <f t="shared" si="69"/>
        <v>0</v>
      </c>
      <c r="AM77" s="18">
        <f t="shared" si="70"/>
        <v>0</v>
      </c>
      <c r="AN77" s="3">
        <f t="shared" si="71"/>
        <v>0</v>
      </c>
      <c r="AO77" s="4">
        <f t="shared" si="72"/>
        <v>0</v>
      </c>
      <c r="AP77" s="5">
        <f t="shared" si="73"/>
        <v>0</v>
      </c>
      <c r="AQ77" s="39" t="s">
        <v>98</v>
      </c>
      <c r="AR77" s="38" t="s">
        <v>99</v>
      </c>
      <c r="AS77" s="23">
        <v>635</v>
      </c>
      <c r="AT77" s="43">
        <v>27066030</v>
      </c>
      <c r="AU77" s="44">
        <v>27028850</v>
      </c>
      <c r="AV77" s="23">
        <v>635</v>
      </c>
      <c r="AW77" s="43">
        <v>27682440</v>
      </c>
      <c r="AX77" s="44">
        <v>27635440</v>
      </c>
      <c r="AY77" s="16">
        <f t="shared" si="74"/>
        <v>0</v>
      </c>
      <c r="AZ77" s="17">
        <f t="shared" si="75"/>
        <v>616410</v>
      </c>
      <c r="BA77" s="18">
        <f t="shared" si="76"/>
        <v>606590</v>
      </c>
      <c r="BB77" s="3">
        <f t="shared" si="77"/>
        <v>0</v>
      </c>
      <c r="BC77" s="4">
        <f t="shared" si="78"/>
        <v>2.2774304173903599E-2</v>
      </c>
      <c r="BD77" s="5">
        <f t="shared" si="79"/>
        <v>2.2442316265767873E-2</v>
      </c>
    </row>
    <row r="78" spans="1:56" ht="21" customHeight="1">
      <c r="A78" s="31" t="s">
        <v>94</v>
      </c>
      <c r="B78" s="33" t="s">
        <v>95</v>
      </c>
      <c r="C78" s="21">
        <v>1070</v>
      </c>
      <c r="D78" s="45">
        <v>421445480</v>
      </c>
      <c r="E78" s="46">
        <v>393373482</v>
      </c>
      <c r="F78" s="21">
        <v>1069</v>
      </c>
      <c r="G78" s="45">
        <v>440252580</v>
      </c>
      <c r="H78" s="46">
        <v>412379504</v>
      </c>
      <c r="I78" s="10">
        <f t="shared" si="80"/>
        <v>-1</v>
      </c>
      <c r="J78" s="19">
        <f t="shared" si="81"/>
        <v>18807100</v>
      </c>
      <c r="K78" s="12">
        <f t="shared" si="82"/>
        <v>19006022</v>
      </c>
      <c r="L78" s="1">
        <f t="shared" si="83"/>
        <v>-9.3457943925233649E-4</v>
      </c>
      <c r="M78" s="6">
        <f t="shared" si="84"/>
        <v>4.4625226494302415E-2</v>
      </c>
      <c r="N78" s="2">
        <f t="shared" si="85"/>
        <v>4.831546321670966E-2</v>
      </c>
      <c r="O78" s="31" t="s">
        <v>94</v>
      </c>
      <c r="P78" s="33" t="s">
        <v>95</v>
      </c>
      <c r="Q78" s="21">
        <v>41</v>
      </c>
      <c r="R78" s="45">
        <v>123449770</v>
      </c>
      <c r="S78" s="46">
        <v>95899450</v>
      </c>
      <c r="T78" s="21">
        <v>41</v>
      </c>
      <c r="U78" s="45">
        <v>140347340</v>
      </c>
      <c r="V78" s="46">
        <v>112964250</v>
      </c>
      <c r="W78" s="10">
        <f t="shared" si="62"/>
        <v>0</v>
      </c>
      <c r="X78" s="19">
        <f t="shared" si="63"/>
        <v>16897570</v>
      </c>
      <c r="Y78" s="12">
        <f t="shared" si="64"/>
        <v>17064800</v>
      </c>
      <c r="Z78" s="1">
        <f t="shared" si="65"/>
        <v>0</v>
      </c>
      <c r="AA78" s="6">
        <f t="shared" si="66"/>
        <v>0.13687810029941733</v>
      </c>
      <c r="AB78" s="2">
        <f t="shared" si="67"/>
        <v>0.17794471188312341</v>
      </c>
      <c r="AC78" s="31" t="s">
        <v>94</v>
      </c>
      <c r="AD78" s="33" t="s">
        <v>95</v>
      </c>
      <c r="AE78" s="21">
        <v>120</v>
      </c>
      <c r="AF78" s="45">
        <v>6196670</v>
      </c>
      <c r="AG78" s="46">
        <v>6173710</v>
      </c>
      <c r="AH78" s="21">
        <v>119</v>
      </c>
      <c r="AI78" s="45">
        <v>6896910</v>
      </c>
      <c r="AJ78" s="46">
        <v>6873700</v>
      </c>
      <c r="AK78" s="10">
        <f t="shared" si="68"/>
        <v>-1</v>
      </c>
      <c r="AL78" s="19">
        <f t="shared" si="69"/>
        <v>700240</v>
      </c>
      <c r="AM78" s="12">
        <f t="shared" si="70"/>
        <v>699990</v>
      </c>
      <c r="AN78" s="1">
        <f t="shared" si="71"/>
        <v>-8.3333333333333332E-3</v>
      </c>
      <c r="AO78" s="6">
        <f t="shared" si="72"/>
        <v>0.11300262883129164</v>
      </c>
      <c r="AP78" s="2">
        <f t="shared" si="73"/>
        <v>0.11338239081524723</v>
      </c>
      <c r="AQ78" s="31" t="s">
        <v>94</v>
      </c>
      <c r="AR78" s="33" t="s">
        <v>95</v>
      </c>
      <c r="AS78" s="21">
        <v>909</v>
      </c>
      <c r="AT78" s="45">
        <v>291799040</v>
      </c>
      <c r="AU78" s="46">
        <v>291300322</v>
      </c>
      <c r="AV78" s="21">
        <v>909</v>
      </c>
      <c r="AW78" s="45">
        <v>293008330</v>
      </c>
      <c r="AX78" s="46">
        <v>292541554</v>
      </c>
      <c r="AY78" s="10">
        <f t="shared" si="74"/>
        <v>0</v>
      </c>
      <c r="AZ78" s="19">
        <f t="shared" si="75"/>
        <v>1209290</v>
      </c>
      <c r="BA78" s="12">
        <f t="shared" si="76"/>
        <v>1241232</v>
      </c>
      <c r="BB78" s="1">
        <f t="shared" si="77"/>
        <v>0</v>
      </c>
      <c r="BC78" s="6">
        <f t="shared" si="78"/>
        <v>4.1442562662303483E-3</v>
      </c>
      <c r="BD78" s="2">
        <f t="shared" si="79"/>
        <v>4.2610045587247927E-3</v>
      </c>
    </row>
    <row r="79" spans="1:56" ht="21" customHeight="1">
      <c r="A79" s="34" t="s">
        <v>86</v>
      </c>
      <c r="B79" s="37" t="s">
        <v>87</v>
      </c>
      <c r="C79" s="22">
        <v>1441</v>
      </c>
      <c r="D79" s="49">
        <v>1698711760</v>
      </c>
      <c r="E79" s="50">
        <v>1492802420</v>
      </c>
      <c r="F79" s="22">
        <v>1441</v>
      </c>
      <c r="G79" s="49">
        <v>1870232180</v>
      </c>
      <c r="H79" s="50">
        <v>1625014632</v>
      </c>
      <c r="I79" s="13">
        <f t="shared" si="80"/>
        <v>0</v>
      </c>
      <c r="J79" s="14">
        <f t="shared" si="81"/>
        <v>171520420</v>
      </c>
      <c r="K79" s="15">
        <f t="shared" si="82"/>
        <v>132212212</v>
      </c>
      <c r="L79" s="7">
        <f t="shared" si="83"/>
        <v>0</v>
      </c>
      <c r="M79" s="8">
        <f t="shared" si="84"/>
        <v>0.10097087925028553</v>
      </c>
      <c r="N79" s="9">
        <f t="shared" si="85"/>
        <v>8.8566450743025993E-2</v>
      </c>
      <c r="O79" s="34" t="s">
        <v>86</v>
      </c>
      <c r="P79" s="37" t="s">
        <v>87</v>
      </c>
      <c r="Q79" s="22">
        <v>455</v>
      </c>
      <c r="R79" s="49">
        <v>853382280</v>
      </c>
      <c r="S79" s="50">
        <v>787949580</v>
      </c>
      <c r="T79" s="22">
        <v>457</v>
      </c>
      <c r="U79" s="49">
        <v>942708780</v>
      </c>
      <c r="V79" s="50">
        <v>876214548</v>
      </c>
      <c r="W79" s="13">
        <f t="shared" si="62"/>
        <v>2</v>
      </c>
      <c r="X79" s="14">
        <f t="shared" si="63"/>
        <v>89326500</v>
      </c>
      <c r="Y79" s="15">
        <f t="shared" si="64"/>
        <v>88264968</v>
      </c>
      <c r="Z79" s="7">
        <f t="shared" si="65"/>
        <v>4.3956043956043956E-3</v>
      </c>
      <c r="AA79" s="8">
        <f t="shared" si="66"/>
        <v>0.10467348818163884</v>
      </c>
      <c r="AB79" s="9">
        <f t="shared" si="67"/>
        <v>0.11201854819187797</v>
      </c>
      <c r="AC79" s="34" t="s">
        <v>86</v>
      </c>
      <c r="AD79" s="37" t="s">
        <v>87</v>
      </c>
      <c r="AE79" s="22">
        <v>986</v>
      </c>
      <c r="AF79" s="49">
        <v>845329480</v>
      </c>
      <c r="AG79" s="50">
        <v>704852840</v>
      </c>
      <c r="AH79" s="22">
        <v>984</v>
      </c>
      <c r="AI79" s="49">
        <v>927523400</v>
      </c>
      <c r="AJ79" s="50">
        <v>748800084</v>
      </c>
      <c r="AK79" s="13">
        <f t="shared" si="68"/>
        <v>-2</v>
      </c>
      <c r="AL79" s="14">
        <f t="shared" si="69"/>
        <v>82193920</v>
      </c>
      <c r="AM79" s="15">
        <f t="shared" si="70"/>
        <v>43947244</v>
      </c>
      <c r="AN79" s="7">
        <f t="shared" si="71"/>
        <v>-2.0283975659229209E-3</v>
      </c>
      <c r="AO79" s="8">
        <f t="shared" si="72"/>
        <v>9.7232998428021231E-2</v>
      </c>
      <c r="AP79" s="9">
        <f t="shared" si="73"/>
        <v>6.2349531002811875E-2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f t="shared" si="74"/>
        <v>0</v>
      </c>
      <c r="AZ79" s="14">
        <f t="shared" si="75"/>
        <v>0</v>
      </c>
      <c r="BA79" s="15">
        <f t="shared" si="76"/>
        <v>0</v>
      </c>
      <c r="BB79" s="7" t="str">
        <f t="shared" si="77"/>
        <v xml:space="preserve">N.A.  </v>
      </c>
      <c r="BC79" s="8" t="str">
        <f t="shared" si="78"/>
        <v xml:space="preserve">N.A.  </v>
      </c>
      <c r="BD79" s="9" t="str">
        <f t="shared" si="79"/>
        <v xml:space="preserve">N.A.  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f t="shared" si="80"/>
        <v>0</v>
      </c>
      <c r="J80" s="17">
        <f t="shared" si="81"/>
        <v>-405050</v>
      </c>
      <c r="K80" s="18">
        <f t="shared" si="82"/>
        <v>-405050</v>
      </c>
      <c r="L80" s="3">
        <f t="shared" si="83"/>
        <v>0</v>
      </c>
      <c r="M80" s="4">
        <f t="shared" si="84"/>
        <v>-0.14423624761416404</v>
      </c>
      <c r="N80" s="5">
        <f t="shared" si="85"/>
        <v>-0.14423624761416404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f t="shared" si="62"/>
        <v>0</v>
      </c>
      <c r="X80" s="17">
        <f t="shared" si="63"/>
        <v>0</v>
      </c>
      <c r="Y80" s="18">
        <f t="shared" si="64"/>
        <v>0</v>
      </c>
      <c r="Z80" s="3" t="str">
        <f t="shared" si="65"/>
        <v xml:space="preserve">N.A.  </v>
      </c>
      <c r="AA80" s="4" t="str">
        <f t="shared" si="66"/>
        <v xml:space="preserve">N.A.  </v>
      </c>
      <c r="AB80" s="5" t="str">
        <f t="shared" si="67"/>
        <v xml:space="preserve">N.A.  </v>
      </c>
      <c r="AC80" s="31" t="s">
        <v>96</v>
      </c>
      <c r="AD80" s="33" t="s">
        <v>97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f t="shared" si="68"/>
        <v>0</v>
      </c>
      <c r="AL80" s="17">
        <f t="shared" si="69"/>
        <v>-405050</v>
      </c>
      <c r="AM80" s="18">
        <f t="shared" si="70"/>
        <v>-405050</v>
      </c>
      <c r="AN80" s="3">
        <f t="shared" si="71"/>
        <v>0</v>
      </c>
      <c r="AO80" s="4">
        <f t="shared" si="72"/>
        <v>-0.14423624761416404</v>
      </c>
      <c r="AP80" s="5">
        <f t="shared" si="73"/>
        <v>-0.14423624761416404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f t="shared" si="74"/>
        <v>0</v>
      </c>
      <c r="AZ80" s="17">
        <f t="shared" si="75"/>
        <v>0</v>
      </c>
      <c r="BA80" s="18">
        <f t="shared" si="76"/>
        <v>0</v>
      </c>
      <c r="BB80" s="3" t="str">
        <f t="shared" si="77"/>
        <v xml:space="preserve">N.A.  </v>
      </c>
      <c r="BC80" s="4" t="str">
        <f t="shared" si="78"/>
        <v xml:space="preserve">N.A.  </v>
      </c>
      <c r="BD80" s="5" t="str">
        <f t="shared" si="79"/>
        <v xml:space="preserve">N.A.  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16, 2013&amp;R&amp;F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Supl EVR &amp; 2013 Prel EVR</vt:lpstr>
      <vt:lpstr>'2012 Supl EVR &amp; 2013 Prel EVR'!Print_Area</vt:lpstr>
      <vt:lpstr>'2012 Supl EVR &amp; 2013 Prel EVR'!Print_Titles</vt:lpstr>
      <vt:lpstr>'2012 Supl EVR &amp; 2013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2013-05-14T13:35:54Z</cp:lastPrinted>
  <dcterms:created xsi:type="dcterms:W3CDTF">2000-05-17T16:47:17Z</dcterms:created>
  <dcterms:modified xsi:type="dcterms:W3CDTF">2013-05-14T18:01:39Z</dcterms:modified>
</cp:coreProperties>
</file>