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workbookProtection lockStructure="1"/>
  <bookViews>
    <workbookView xWindow="7680" yWindow="-15" windowWidth="7710" windowHeight="8250" tabRatio="713"/>
  </bookViews>
  <sheets>
    <sheet name="2012 Cert EVR &amp; 2013 Prel EVR" sheetId="1" r:id="rId1"/>
  </sheets>
  <definedNames>
    <definedName name="_xlnm.Print_Area" localSheetId="0">'2012 Cert EVR &amp; 2013 Prel EVR'!$A$4:$BD$81</definedName>
    <definedName name="_xlnm.Print_Titles" localSheetId="0">'2012 Cert EVR &amp; 2013 Prel EVR'!$1:$3</definedName>
    <definedName name="Print_Titles_MI" localSheetId="0">'2012 Cert EVR &amp; 2013 Prel EVR'!$1:$3</definedName>
  </definedNames>
  <calcPr calcId="125725"/>
</workbook>
</file>

<file path=xl/calcChain.xml><?xml version="1.0" encoding="utf-8"?>
<calcChain xmlns="http://schemas.openxmlformats.org/spreadsheetml/2006/main">
  <c r="O1" i="1"/>
  <c r="AC1"/>
  <c r="AQ1"/>
  <c r="I7"/>
  <c r="L7" s="1"/>
  <c r="J7"/>
  <c r="K7"/>
  <c r="N7" s="1"/>
  <c r="M7"/>
  <c r="W7"/>
  <c r="Z7" s="1"/>
  <c r="X7"/>
  <c r="Y7"/>
  <c r="AA7"/>
  <c r="AB7"/>
  <c r="AK7"/>
  <c r="AN7" s="1"/>
  <c r="AL7"/>
  <c r="AO7" s="1"/>
  <c r="AM7"/>
  <c r="AP7" s="1"/>
  <c r="AY7"/>
  <c r="BB7" s="1"/>
  <c r="AZ7"/>
  <c r="BC7" s="1"/>
  <c r="BA7"/>
  <c r="BD7"/>
  <c r="I8"/>
  <c r="L8" s="1"/>
  <c r="J8"/>
  <c r="M8" s="1"/>
  <c r="K8"/>
  <c r="N8" s="1"/>
  <c r="W8"/>
  <c r="Z8" s="1"/>
  <c r="X8"/>
  <c r="AA8" s="1"/>
  <c r="Y8"/>
  <c r="AB8" s="1"/>
  <c r="AK8"/>
  <c r="AN8" s="1"/>
  <c r="AL8"/>
  <c r="AO8" s="1"/>
  <c r="AM8"/>
  <c r="AP8" s="1"/>
  <c r="AY8"/>
  <c r="BB8" s="1"/>
  <c r="AZ8"/>
  <c r="BC8" s="1"/>
  <c r="BA8"/>
  <c r="BD8" s="1"/>
  <c r="I9"/>
  <c r="L9" s="1"/>
  <c r="J9"/>
  <c r="M9" s="1"/>
  <c r="K9"/>
  <c r="N9" s="1"/>
  <c r="W9"/>
  <c r="Z9" s="1"/>
  <c r="X9"/>
  <c r="AA9" s="1"/>
  <c r="Y9"/>
  <c r="AB9" s="1"/>
  <c r="AK9"/>
  <c r="AN9" s="1"/>
  <c r="AL9"/>
  <c r="AO9" s="1"/>
  <c r="AM9"/>
  <c r="AP9" s="1"/>
  <c r="AY9"/>
  <c r="BB9" s="1"/>
  <c r="AZ9"/>
  <c r="BC9" s="1"/>
  <c r="BA9"/>
  <c r="BD9" s="1"/>
  <c r="I14"/>
  <c r="L14" s="1"/>
  <c r="J14"/>
  <c r="M14" s="1"/>
  <c r="K14"/>
  <c r="N14" s="1"/>
  <c r="W14"/>
  <c r="Z14" s="1"/>
  <c r="X14"/>
  <c r="AA14" s="1"/>
  <c r="Y14"/>
  <c r="AB14" s="1"/>
  <c r="AK14"/>
  <c r="AN14" s="1"/>
  <c r="AL14"/>
  <c r="AO14" s="1"/>
  <c r="AM14"/>
  <c r="AP14" s="1"/>
  <c r="AY14"/>
  <c r="BB14" s="1"/>
  <c r="AZ14"/>
  <c r="BC14" s="1"/>
  <c r="BA14"/>
  <c r="BD14" s="1"/>
  <c r="I15"/>
  <c r="L15" s="1"/>
  <c r="J15"/>
  <c r="M15" s="1"/>
  <c r="K15"/>
  <c r="N15" s="1"/>
  <c r="W15"/>
  <c r="Z15" s="1"/>
  <c r="X15"/>
  <c r="AA15" s="1"/>
  <c r="Y15"/>
  <c r="AB15" s="1"/>
  <c r="AK15"/>
  <c r="AN15" s="1"/>
  <c r="AL15"/>
  <c r="AO15" s="1"/>
  <c r="AM15"/>
  <c r="AP15" s="1"/>
  <c r="AY15"/>
  <c r="BB15" s="1"/>
  <c r="AZ15"/>
  <c r="BC15" s="1"/>
  <c r="BA15"/>
  <c r="BD15" s="1"/>
  <c r="I16"/>
  <c r="L16" s="1"/>
  <c r="J16"/>
  <c r="M16" s="1"/>
  <c r="K16"/>
  <c r="N16" s="1"/>
  <c r="W16"/>
  <c r="Z16" s="1"/>
  <c r="X16"/>
  <c r="AA16" s="1"/>
  <c r="Y16"/>
  <c r="AB16" s="1"/>
  <c r="AK16"/>
  <c r="AN16" s="1"/>
  <c r="AL16"/>
  <c r="AO16" s="1"/>
  <c r="AM16"/>
  <c r="AP16" s="1"/>
  <c r="AY16"/>
  <c r="BB16" s="1"/>
  <c r="AZ16"/>
  <c r="BC16" s="1"/>
  <c r="BA16"/>
  <c r="BD16" s="1"/>
  <c r="I17"/>
  <c r="L17" s="1"/>
  <c r="J17"/>
  <c r="M17" s="1"/>
  <c r="K17"/>
  <c r="N17" s="1"/>
  <c r="W17"/>
  <c r="Z17" s="1"/>
  <c r="X17"/>
  <c r="AA17" s="1"/>
  <c r="Y17"/>
  <c r="AB17" s="1"/>
  <c r="AK17"/>
  <c r="AN17" s="1"/>
  <c r="AL17"/>
  <c r="AO17" s="1"/>
  <c r="AM17"/>
  <c r="AP17" s="1"/>
  <c r="AY17"/>
  <c r="BB17" s="1"/>
  <c r="AZ17"/>
  <c r="BC17" s="1"/>
  <c r="BA17"/>
  <c r="BD17" s="1"/>
  <c r="I18"/>
  <c r="L18" s="1"/>
  <c r="J18"/>
  <c r="M18" s="1"/>
  <c r="K18"/>
  <c r="N18" s="1"/>
  <c r="W18"/>
  <c r="Z18" s="1"/>
  <c r="X18"/>
  <c r="AA18" s="1"/>
  <c r="Y18"/>
  <c r="AB18" s="1"/>
  <c r="AK18"/>
  <c r="AN18" s="1"/>
  <c r="AL18"/>
  <c r="AO18" s="1"/>
  <c r="AM18"/>
  <c r="AP18" s="1"/>
  <c r="AY18"/>
  <c r="BB18" s="1"/>
  <c r="AZ18"/>
  <c r="BC18" s="1"/>
  <c r="BA18"/>
  <c r="BD18" s="1"/>
  <c r="I19"/>
  <c r="L19" s="1"/>
  <c r="J19"/>
  <c r="M19" s="1"/>
  <c r="K19"/>
  <c r="N19" s="1"/>
  <c r="W19"/>
  <c r="Z19" s="1"/>
  <c r="X19"/>
  <c r="AA19" s="1"/>
  <c r="Y19"/>
  <c r="AB19" s="1"/>
  <c r="AK19"/>
  <c r="AN19" s="1"/>
  <c r="AL19"/>
  <c r="AO19" s="1"/>
  <c r="AM19"/>
  <c r="AP19" s="1"/>
  <c r="AY19"/>
  <c r="BB19" s="1"/>
  <c r="AZ19"/>
  <c r="BC19" s="1"/>
  <c r="BA19"/>
  <c r="BD19" s="1"/>
  <c r="I20"/>
  <c r="L20" s="1"/>
  <c r="J20"/>
  <c r="M20" s="1"/>
  <c r="K20"/>
  <c r="N20" s="1"/>
  <c r="W20"/>
  <c r="Z20" s="1"/>
  <c r="X20"/>
  <c r="AA20" s="1"/>
  <c r="Y20"/>
  <c r="AB20" s="1"/>
  <c r="AK20"/>
  <c r="AN20" s="1"/>
  <c r="AL20"/>
  <c r="AO20" s="1"/>
  <c r="AM20"/>
  <c r="AP20" s="1"/>
  <c r="AY20"/>
  <c r="BB20" s="1"/>
  <c r="AZ20"/>
  <c r="BC20" s="1"/>
  <c r="BA20"/>
  <c r="BD20" s="1"/>
  <c r="I21"/>
  <c r="L21" s="1"/>
  <c r="J21"/>
  <c r="M21" s="1"/>
  <c r="K21"/>
  <c r="N21" s="1"/>
  <c r="W21"/>
  <c r="Z21" s="1"/>
  <c r="X21"/>
  <c r="AA21" s="1"/>
  <c r="Y21"/>
  <c r="AB21" s="1"/>
  <c r="AK21"/>
  <c r="AN21" s="1"/>
  <c r="AL21"/>
  <c r="AO21" s="1"/>
  <c r="AM21"/>
  <c r="AP21" s="1"/>
  <c r="AY21"/>
  <c r="BB21" s="1"/>
  <c r="AZ21"/>
  <c r="BC21" s="1"/>
  <c r="BA21"/>
  <c r="BD21" s="1"/>
  <c r="I22"/>
  <c r="L22" s="1"/>
  <c r="J22"/>
  <c r="M22" s="1"/>
  <c r="K22"/>
  <c r="N22" s="1"/>
  <c r="W22"/>
  <c r="Z22" s="1"/>
  <c r="X22"/>
  <c r="AA22" s="1"/>
  <c r="Y22"/>
  <c r="AB22" s="1"/>
  <c r="AK22"/>
  <c r="AN22" s="1"/>
  <c r="AL22"/>
  <c r="AO22" s="1"/>
  <c r="AM22"/>
  <c r="AP22" s="1"/>
  <c r="AY22"/>
  <c r="BB22" s="1"/>
  <c r="AZ22"/>
  <c r="BC22" s="1"/>
  <c r="BA22"/>
  <c r="BD22" s="1"/>
  <c r="I23"/>
  <c r="L23" s="1"/>
  <c r="J23"/>
  <c r="M23" s="1"/>
  <c r="K23"/>
  <c r="N23" s="1"/>
  <c r="W23"/>
  <c r="Z23" s="1"/>
  <c r="X23"/>
  <c r="AA23" s="1"/>
  <c r="Y23"/>
  <c r="AB23" s="1"/>
  <c r="AK23"/>
  <c r="AN23" s="1"/>
  <c r="AL23"/>
  <c r="AO23" s="1"/>
  <c r="AM23"/>
  <c r="AP23" s="1"/>
  <c r="AY23"/>
  <c r="BB23" s="1"/>
  <c r="AZ23"/>
  <c r="BC23" s="1"/>
  <c r="BA23"/>
  <c r="BD23" s="1"/>
  <c r="I24"/>
  <c r="L24" s="1"/>
  <c r="J24"/>
  <c r="M24" s="1"/>
  <c r="K24"/>
  <c r="N24" s="1"/>
  <c r="W24"/>
  <c r="Z24" s="1"/>
  <c r="X24"/>
  <c r="AA24" s="1"/>
  <c r="Y24"/>
  <c r="AB24" s="1"/>
  <c r="AK24"/>
  <c r="AN24" s="1"/>
  <c r="AL24"/>
  <c r="AO24" s="1"/>
  <c r="AM24"/>
  <c r="AP24" s="1"/>
  <c r="AY24"/>
  <c r="BB24" s="1"/>
  <c r="AZ24"/>
  <c r="BC24" s="1"/>
  <c r="BA24"/>
  <c r="BD24" s="1"/>
  <c r="I25"/>
  <c r="L25" s="1"/>
  <c r="J25"/>
  <c r="M25" s="1"/>
  <c r="K25"/>
  <c r="N25" s="1"/>
  <c r="W25"/>
  <c r="Z25" s="1"/>
  <c r="X25"/>
  <c r="AA25" s="1"/>
  <c r="Y25"/>
  <c r="AB25" s="1"/>
  <c r="AK25"/>
  <c r="AN25" s="1"/>
  <c r="AL25"/>
  <c r="AO25" s="1"/>
  <c r="AM25"/>
  <c r="AP25" s="1"/>
  <c r="AY25"/>
  <c r="AZ25"/>
  <c r="BA25"/>
  <c r="BB25"/>
  <c r="BC25"/>
  <c r="BD25"/>
  <c r="I26"/>
  <c r="L26" s="1"/>
  <c r="J26"/>
  <c r="M26" s="1"/>
  <c r="K26"/>
  <c r="N26" s="1"/>
  <c r="W26"/>
  <c r="Z26" s="1"/>
  <c r="X26"/>
  <c r="AA26" s="1"/>
  <c r="Y26"/>
  <c r="AB26" s="1"/>
  <c r="AK26"/>
  <c r="AN26" s="1"/>
  <c r="AL26"/>
  <c r="AO26" s="1"/>
  <c r="AM26"/>
  <c r="AP26" s="1"/>
  <c r="AY26"/>
  <c r="BB26" s="1"/>
  <c r="AZ26"/>
  <c r="BC26" s="1"/>
  <c r="BA26"/>
  <c r="BD26" s="1"/>
  <c r="I27"/>
  <c r="L27" s="1"/>
  <c r="J27"/>
  <c r="M27" s="1"/>
  <c r="K27"/>
  <c r="N27" s="1"/>
  <c r="W27"/>
  <c r="Z27" s="1"/>
  <c r="X27"/>
  <c r="AA27" s="1"/>
  <c r="Y27"/>
  <c r="AB27" s="1"/>
  <c r="AK27"/>
  <c r="AN27" s="1"/>
  <c r="AL27"/>
  <c r="AO27" s="1"/>
  <c r="AM27"/>
  <c r="AP27" s="1"/>
  <c r="AY27"/>
  <c r="BB27" s="1"/>
  <c r="AZ27"/>
  <c r="BC27" s="1"/>
  <c r="BA27"/>
  <c r="BD27" s="1"/>
  <c r="I28"/>
  <c r="L28" s="1"/>
  <c r="J28"/>
  <c r="M28" s="1"/>
  <c r="K28"/>
  <c r="N28" s="1"/>
  <c r="W28"/>
  <c r="Z28" s="1"/>
  <c r="X28"/>
  <c r="AA28" s="1"/>
  <c r="Y28"/>
  <c r="AB28" s="1"/>
  <c r="AK28"/>
  <c r="AN28" s="1"/>
  <c r="AL28"/>
  <c r="AO28" s="1"/>
  <c r="AM28"/>
  <c r="AP28" s="1"/>
  <c r="AY28"/>
  <c r="BB28" s="1"/>
  <c r="AZ28"/>
  <c r="BC28" s="1"/>
  <c r="BA28"/>
  <c r="BD28" s="1"/>
  <c r="I29"/>
  <c r="L29" s="1"/>
  <c r="J29"/>
  <c r="M29" s="1"/>
  <c r="K29"/>
  <c r="N29" s="1"/>
  <c r="W29"/>
  <c r="Z29" s="1"/>
  <c r="X29"/>
  <c r="AA29" s="1"/>
  <c r="Y29"/>
  <c r="AB29" s="1"/>
  <c r="AK29"/>
  <c r="AN29" s="1"/>
  <c r="AL29"/>
  <c r="AO29" s="1"/>
  <c r="AM29"/>
  <c r="AP29" s="1"/>
  <c r="AY29"/>
  <c r="AZ29"/>
  <c r="BA29"/>
  <c r="BB29"/>
  <c r="BC29"/>
  <c r="BD29"/>
  <c r="I30"/>
  <c r="L30" s="1"/>
  <c r="J30"/>
  <c r="M30" s="1"/>
  <c r="K30"/>
  <c r="N30" s="1"/>
  <c r="W30"/>
  <c r="Z30" s="1"/>
  <c r="X30"/>
  <c r="AA30" s="1"/>
  <c r="Y30"/>
  <c r="AB30" s="1"/>
  <c r="AK30"/>
  <c r="AN30" s="1"/>
  <c r="AL30"/>
  <c r="AO30" s="1"/>
  <c r="AM30"/>
  <c r="AP30" s="1"/>
  <c r="AY30"/>
  <c r="BB30" s="1"/>
  <c r="AZ30"/>
  <c r="BC30" s="1"/>
  <c r="BA30"/>
  <c r="BD30" s="1"/>
  <c r="I31"/>
  <c r="L31" s="1"/>
  <c r="J31"/>
  <c r="M31" s="1"/>
  <c r="K31"/>
  <c r="N31" s="1"/>
  <c r="W31"/>
  <c r="Z31" s="1"/>
  <c r="X31"/>
  <c r="AA31" s="1"/>
  <c r="Y31"/>
  <c r="AB31" s="1"/>
  <c r="AK31"/>
  <c r="AN31" s="1"/>
  <c r="AL31"/>
  <c r="AO31" s="1"/>
  <c r="AM31"/>
  <c r="AP31" s="1"/>
  <c r="AY31"/>
  <c r="BB31" s="1"/>
  <c r="AZ31"/>
  <c r="BC31" s="1"/>
  <c r="BA31"/>
  <c r="BD31" s="1"/>
  <c r="I32"/>
  <c r="L32" s="1"/>
  <c r="J32"/>
  <c r="M32" s="1"/>
  <c r="K32"/>
  <c r="N32" s="1"/>
  <c r="W32"/>
  <c r="Z32" s="1"/>
  <c r="X32"/>
  <c r="AA32" s="1"/>
  <c r="Y32"/>
  <c r="AB32" s="1"/>
  <c r="AK32"/>
  <c r="AN32" s="1"/>
  <c r="AL32"/>
  <c r="AO32" s="1"/>
  <c r="AM32"/>
  <c r="AP32" s="1"/>
  <c r="AY32"/>
  <c r="BB32" s="1"/>
  <c r="AZ32"/>
  <c r="BC32" s="1"/>
  <c r="BA32"/>
  <c r="BD32" s="1"/>
  <c r="I33"/>
  <c r="L33" s="1"/>
  <c r="J33"/>
  <c r="M33" s="1"/>
  <c r="K33"/>
  <c r="N33" s="1"/>
  <c r="W33"/>
  <c r="Z33" s="1"/>
  <c r="X33"/>
  <c r="AA33" s="1"/>
  <c r="Y33"/>
  <c r="AB33" s="1"/>
  <c r="AK33"/>
  <c r="AN33" s="1"/>
  <c r="AL33"/>
  <c r="AO33" s="1"/>
  <c r="AM33"/>
  <c r="AP33" s="1"/>
  <c r="AY33"/>
  <c r="BB33" s="1"/>
  <c r="AZ33"/>
  <c r="BC33" s="1"/>
  <c r="BA33"/>
  <c r="BD33" s="1"/>
  <c r="I34"/>
  <c r="L34" s="1"/>
  <c r="J34"/>
  <c r="M34" s="1"/>
  <c r="K34"/>
  <c r="N34" s="1"/>
  <c r="W34"/>
  <c r="Z34" s="1"/>
  <c r="X34"/>
  <c r="AA34" s="1"/>
  <c r="Y34"/>
  <c r="AB34"/>
  <c r="AK34"/>
  <c r="AN34" s="1"/>
  <c r="AL34"/>
  <c r="AO34" s="1"/>
  <c r="AM34"/>
  <c r="AP34" s="1"/>
  <c r="AY34"/>
  <c r="BB34" s="1"/>
  <c r="AZ34"/>
  <c r="BC34" s="1"/>
  <c r="BA34"/>
  <c r="BD34" s="1"/>
  <c r="I35"/>
  <c r="L35" s="1"/>
  <c r="J35"/>
  <c r="M35" s="1"/>
  <c r="K35"/>
  <c r="N35" s="1"/>
  <c r="W35"/>
  <c r="Z35" s="1"/>
  <c r="X35"/>
  <c r="AA35" s="1"/>
  <c r="Y35"/>
  <c r="AB35" s="1"/>
  <c r="AK35"/>
  <c r="AN35" s="1"/>
  <c r="AL35"/>
  <c r="AO35" s="1"/>
  <c r="AM35"/>
  <c r="AP35" s="1"/>
  <c r="AY35"/>
  <c r="BB35" s="1"/>
  <c r="AZ35"/>
  <c r="BC35" s="1"/>
  <c r="BA35"/>
  <c r="BD35" s="1"/>
  <c r="I36"/>
  <c r="L36" s="1"/>
  <c r="J36"/>
  <c r="M36" s="1"/>
  <c r="K36"/>
  <c r="N36" s="1"/>
  <c r="W36"/>
  <c r="Z36" s="1"/>
  <c r="X36"/>
  <c r="AA36" s="1"/>
  <c r="Y36"/>
  <c r="AB36" s="1"/>
  <c r="AK36"/>
  <c r="AN36" s="1"/>
  <c r="AL36"/>
  <c r="AO36" s="1"/>
  <c r="AM36"/>
  <c r="AP36" s="1"/>
  <c r="AY36"/>
  <c r="BB36" s="1"/>
  <c r="AZ36"/>
  <c r="BC36" s="1"/>
  <c r="BA36"/>
  <c r="BD36" s="1"/>
  <c r="I37"/>
  <c r="L37" s="1"/>
  <c r="J37"/>
  <c r="M37" s="1"/>
  <c r="K37"/>
  <c r="N37" s="1"/>
  <c r="W37"/>
  <c r="Z37" s="1"/>
  <c r="X37"/>
  <c r="AA37" s="1"/>
  <c r="Y37"/>
  <c r="AB37" s="1"/>
  <c r="AK37"/>
  <c r="AN37" s="1"/>
  <c r="AL37"/>
  <c r="AO37" s="1"/>
  <c r="AM37"/>
  <c r="AP37" s="1"/>
  <c r="AY37"/>
  <c r="BB37" s="1"/>
  <c r="AZ37"/>
  <c r="BC37" s="1"/>
  <c r="BA37"/>
  <c r="BD37" s="1"/>
  <c r="I38"/>
  <c r="L38" s="1"/>
  <c r="J38"/>
  <c r="M38" s="1"/>
  <c r="K38"/>
  <c r="N38" s="1"/>
  <c r="W38"/>
  <c r="Z38" s="1"/>
  <c r="X38"/>
  <c r="AA38" s="1"/>
  <c r="Y38"/>
  <c r="AB38" s="1"/>
  <c r="AK38"/>
  <c r="AL38"/>
  <c r="AO38" s="1"/>
  <c r="AM38"/>
  <c r="AN38"/>
  <c r="AP38"/>
  <c r="AY38"/>
  <c r="BB38" s="1"/>
  <c r="AZ38"/>
  <c r="BC38" s="1"/>
  <c r="BA38"/>
  <c r="BD38" s="1"/>
  <c r="I39"/>
  <c r="L39" s="1"/>
  <c r="J39"/>
  <c r="M39" s="1"/>
  <c r="K39"/>
  <c r="N39" s="1"/>
  <c r="W39"/>
  <c r="Z39" s="1"/>
  <c r="X39"/>
  <c r="AA39" s="1"/>
  <c r="Y39"/>
  <c r="AB39" s="1"/>
  <c r="AK39"/>
  <c r="AN39" s="1"/>
  <c r="AL39"/>
  <c r="AO39" s="1"/>
  <c r="AM39"/>
  <c r="AP39"/>
  <c r="AY39"/>
  <c r="BB39" s="1"/>
  <c r="AZ39"/>
  <c r="BC39" s="1"/>
  <c r="BA39"/>
  <c r="BD39" s="1"/>
  <c r="I40"/>
  <c r="L40" s="1"/>
  <c r="J40"/>
  <c r="M40" s="1"/>
  <c r="K40"/>
  <c r="N40" s="1"/>
  <c r="W40"/>
  <c r="Z40" s="1"/>
  <c r="X40"/>
  <c r="AA40" s="1"/>
  <c r="Y40"/>
  <c r="AB40" s="1"/>
  <c r="AK40"/>
  <c r="AN40" s="1"/>
  <c r="AL40"/>
  <c r="AO40" s="1"/>
  <c r="AM40"/>
  <c r="AP40" s="1"/>
  <c r="AY40"/>
  <c r="BB40" s="1"/>
  <c r="AZ40"/>
  <c r="BC40" s="1"/>
  <c r="BA40"/>
  <c r="BD40" s="1"/>
  <c r="I41"/>
  <c r="L41" s="1"/>
  <c r="J41"/>
  <c r="M41" s="1"/>
  <c r="K41"/>
  <c r="N41" s="1"/>
  <c r="W41"/>
  <c r="Z41" s="1"/>
  <c r="X41"/>
  <c r="AA41" s="1"/>
  <c r="Y41"/>
  <c r="AB41" s="1"/>
  <c r="AK41"/>
  <c r="AN41" s="1"/>
  <c r="AL41"/>
  <c r="AO41" s="1"/>
  <c r="AM41"/>
  <c r="AP41" s="1"/>
  <c r="AY41"/>
  <c r="BB41" s="1"/>
  <c r="AZ41"/>
  <c r="BC41" s="1"/>
  <c r="BA41"/>
  <c r="BD41" s="1"/>
  <c r="I42"/>
  <c r="L42" s="1"/>
  <c r="J42"/>
  <c r="M42" s="1"/>
  <c r="K42"/>
  <c r="N42" s="1"/>
  <c r="W42"/>
  <c r="Z42" s="1"/>
  <c r="X42"/>
  <c r="AA42" s="1"/>
  <c r="Y42"/>
  <c r="AB42" s="1"/>
  <c r="AK42"/>
  <c r="AN42" s="1"/>
  <c r="AL42"/>
  <c r="AO42" s="1"/>
  <c r="AM42"/>
  <c r="AP42" s="1"/>
  <c r="AY42"/>
  <c r="BB42" s="1"/>
  <c r="AZ42"/>
  <c r="BC42" s="1"/>
  <c r="BA42"/>
  <c r="BD42" s="1"/>
  <c r="I43"/>
  <c r="L43" s="1"/>
  <c r="J43"/>
  <c r="M43" s="1"/>
  <c r="K43"/>
  <c r="N43" s="1"/>
  <c r="W43"/>
  <c r="Z43" s="1"/>
  <c r="X43"/>
  <c r="AA43" s="1"/>
  <c r="Y43"/>
  <c r="AB43" s="1"/>
  <c r="AK43"/>
  <c r="AN43" s="1"/>
  <c r="AL43"/>
  <c r="AO43" s="1"/>
  <c r="AM43"/>
  <c r="AP43" s="1"/>
  <c r="AY43"/>
  <c r="BB43" s="1"/>
  <c r="AZ43"/>
  <c r="BC43" s="1"/>
  <c r="BA43"/>
  <c r="BD43" s="1"/>
  <c r="I44"/>
  <c r="L44" s="1"/>
  <c r="J44"/>
  <c r="M44" s="1"/>
  <c r="K44"/>
  <c r="N44" s="1"/>
  <c r="W44"/>
  <c r="Z44" s="1"/>
  <c r="X44"/>
  <c r="AA44" s="1"/>
  <c r="Y44"/>
  <c r="AB44" s="1"/>
  <c r="AK44"/>
  <c r="AN44" s="1"/>
  <c r="AL44"/>
  <c r="AO44" s="1"/>
  <c r="AM44"/>
  <c r="AP44" s="1"/>
  <c r="AY44"/>
  <c r="BB44" s="1"/>
  <c r="AZ44"/>
  <c r="BC44" s="1"/>
  <c r="BA44"/>
  <c r="BD44" s="1"/>
  <c r="I49"/>
  <c r="L49" s="1"/>
  <c r="J49"/>
  <c r="M49" s="1"/>
  <c r="K49"/>
  <c r="N49" s="1"/>
  <c r="W49"/>
  <c r="Z49" s="1"/>
  <c r="X49"/>
  <c r="AA49" s="1"/>
  <c r="Y49"/>
  <c r="AB49" s="1"/>
  <c r="AK49"/>
  <c r="AN49" s="1"/>
  <c r="AL49"/>
  <c r="AO49" s="1"/>
  <c r="AM49"/>
  <c r="AP49" s="1"/>
  <c r="AY49"/>
  <c r="BB49" s="1"/>
  <c r="AZ49"/>
  <c r="BC49" s="1"/>
  <c r="BA49"/>
  <c r="BD49" s="1"/>
  <c r="I50"/>
  <c r="L50" s="1"/>
  <c r="J50"/>
  <c r="M50" s="1"/>
  <c r="K50"/>
  <c r="N50" s="1"/>
  <c r="W50"/>
  <c r="Z50" s="1"/>
  <c r="X50"/>
  <c r="AA50" s="1"/>
  <c r="Y50"/>
  <c r="AB50" s="1"/>
  <c r="AK50"/>
  <c r="AN50" s="1"/>
  <c r="AL50"/>
  <c r="AO50" s="1"/>
  <c r="AM50"/>
  <c r="AP50" s="1"/>
  <c r="AY50"/>
  <c r="BB50" s="1"/>
  <c r="AZ50"/>
  <c r="BC50" s="1"/>
  <c r="BA50"/>
  <c r="BD50" s="1"/>
  <c r="I51"/>
  <c r="L51" s="1"/>
  <c r="J51"/>
  <c r="M51" s="1"/>
  <c r="K51"/>
  <c r="N51" s="1"/>
  <c r="W51"/>
  <c r="Z51" s="1"/>
  <c r="X51"/>
  <c r="AA51" s="1"/>
  <c r="Y51"/>
  <c r="AB51" s="1"/>
  <c r="AK51"/>
  <c r="AN51" s="1"/>
  <c r="AL51"/>
  <c r="AO51" s="1"/>
  <c r="AM51"/>
  <c r="AP51" s="1"/>
  <c r="AY51"/>
  <c r="BB51" s="1"/>
  <c r="AZ51"/>
  <c r="BC51" s="1"/>
  <c r="BA51"/>
  <c r="BD51" s="1"/>
  <c r="I52"/>
  <c r="L52" s="1"/>
  <c r="J52"/>
  <c r="M52" s="1"/>
  <c r="K52"/>
  <c r="N52" s="1"/>
  <c r="W52"/>
  <c r="Z52" s="1"/>
  <c r="X52"/>
  <c r="AA52" s="1"/>
  <c r="Y52"/>
  <c r="AB52" s="1"/>
  <c r="AK52"/>
  <c r="AN52" s="1"/>
  <c r="AL52"/>
  <c r="AO52" s="1"/>
  <c r="AM52"/>
  <c r="AP52" s="1"/>
  <c r="AY52"/>
  <c r="BB52" s="1"/>
  <c r="AZ52"/>
  <c r="BC52" s="1"/>
  <c r="BA52"/>
  <c r="BD52" s="1"/>
  <c r="I53"/>
  <c r="L53" s="1"/>
  <c r="J53"/>
  <c r="M53" s="1"/>
  <c r="K53"/>
  <c r="N53" s="1"/>
  <c r="W53"/>
  <c r="Z53" s="1"/>
  <c r="X53"/>
  <c r="AA53" s="1"/>
  <c r="Y53"/>
  <c r="AB53" s="1"/>
  <c r="AK53"/>
  <c r="AN53" s="1"/>
  <c r="AL53"/>
  <c r="AO53" s="1"/>
  <c r="AM53"/>
  <c r="AP53" s="1"/>
  <c r="AY53"/>
  <c r="BB53" s="1"/>
  <c r="AZ53"/>
  <c r="BC53" s="1"/>
  <c r="BA53"/>
  <c r="BD53" s="1"/>
  <c r="I54"/>
  <c r="L54" s="1"/>
  <c r="J54"/>
  <c r="M54" s="1"/>
  <c r="K54"/>
  <c r="N54" s="1"/>
  <c r="W54"/>
  <c r="Z54" s="1"/>
  <c r="X54"/>
  <c r="AA54" s="1"/>
  <c r="Y54"/>
  <c r="AB54" s="1"/>
  <c r="AK54"/>
  <c r="AN54" s="1"/>
  <c r="AL54"/>
  <c r="AO54" s="1"/>
  <c r="AM54"/>
  <c r="AP54" s="1"/>
  <c r="AY54"/>
  <c r="BB54" s="1"/>
  <c r="AZ54"/>
  <c r="BC54" s="1"/>
  <c r="BA54"/>
  <c r="BD54" s="1"/>
  <c r="I55"/>
  <c r="L55" s="1"/>
  <c r="J55"/>
  <c r="M55" s="1"/>
  <c r="K55"/>
  <c r="N55" s="1"/>
  <c r="W55"/>
  <c r="Z55" s="1"/>
  <c r="X55"/>
  <c r="AA55" s="1"/>
  <c r="Y55"/>
  <c r="AB55" s="1"/>
  <c r="AK55"/>
  <c r="AN55" s="1"/>
  <c r="AL55"/>
  <c r="AO55" s="1"/>
  <c r="AM55"/>
  <c r="AP55" s="1"/>
  <c r="AY55"/>
  <c r="BB55" s="1"/>
  <c r="AZ55"/>
  <c r="BC55" s="1"/>
  <c r="BA55"/>
  <c r="BD55" s="1"/>
  <c r="I56"/>
  <c r="L56" s="1"/>
  <c r="J56"/>
  <c r="M56" s="1"/>
  <c r="K56"/>
  <c r="N56" s="1"/>
  <c r="W56"/>
  <c r="Z56" s="1"/>
  <c r="X56"/>
  <c r="AA56" s="1"/>
  <c r="Y56"/>
  <c r="AB56" s="1"/>
  <c r="AK56"/>
  <c r="AN56" s="1"/>
  <c r="AL56"/>
  <c r="AO56" s="1"/>
  <c r="AM56"/>
  <c r="AP56" s="1"/>
  <c r="AY56"/>
  <c r="BB56" s="1"/>
  <c r="AZ56"/>
  <c r="BC56" s="1"/>
  <c r="BA56"/>
  <c r="BD56" s="1"/>
  <c r="I57"/>
  <c r="L57" s="1"/>
  <c r="J57"/>
  <c r="M57" s="1"/>
  <c r="K57"/>
  <c r="N57" s="1"/>
  <c r="W57"/>
  <c r="Z57" s="1"/>
  <c r="X57"/>
  <c r="AA57" s="1"/>
  <c r="Y57"/>
  <c r="AB57" s="1"/>
  <c r="AK57"/>
  <c r="AN57" s="1"/>
  <c r="AL57"/>
  <c r="AO57" s="1"/>
  <c r="AM57"/>
  <c r="AP57" s="1"/>
  <c r="AY57"/>
  <c r="BB57" s="1"/>
  <c r="AZ57"/>
  <c r="BC57" s="1"/>
  <c r="BA57"/>
  <c r="BD57" s="1"/>
  <c r="I58"/>
  <c r="L58" s="1"/>
  <c r="J58"/>
  <c r="M58" s="1"/>
  <c r="K58"/>
  <c r="N58" s="1"/>
  <c r="W58"/>
  <c r="Z58" s="1"/>
  <c r="X58"/>
  <c r="AA58" s="1"/>
  <c r="Y58"/>
  <c r="AB58" s="1"/>
  <c r="AK58"/>
  <c r="AN58" s="1"/>
  <c r="AL58"/>
  <c r="AO58" s="1"/>
  <c r="AM58"/>
  <c r="AP58" s="1"/>
  <c r="AY58"/>
  <c r="AZ58"/>
  <c r="BA58"/>
  <c r="BB58"/>
  <c r="BC58"/>
  <c r="BD58"/>
  <c r="I59"/>
  <c r="L59" s="1"/>
  <c r="J59"/>
  <c r="M59" s="1"/>
  <c r="K59"/>
  <c r="N59" s="1"/>
  <c r="W59"/>
  <c r="Z59" s="1"/>
  <c r="X59"/>
  <c r="AA59" s="1"/>
  <c r="Y59"/>
  <c r="AB59" s="1"/>
  <c r="AK59"/>
  <c r="AN59" s="1"/>
  <c r="AL59"/>
  <c r="AO59" s="1"/>
  <c r="AM59"/>
  <c r="AP59" s="1"/>
  <c r="AY59"/>
  <c r="BB59" s="1"/>
  <c r="AZ59"/>
  <c r="BC59" s="1"/>
  <c r="BA59"/>
  <c r="BD59" s="1"/>
  <c r="I60"/>
  <c r="L60" s="1"/>
  <c r="J60"/>
  <c r="M60" s="1"/>
  <c r="K60"/>
  <c r="N60" s="1"/>
  <c r="W60"/>
  <c r="Z60" s="1"/>
  <c r="X60"/>
  <c r="AA60" s="1"/>
  <c r="Y60"/>
  <c r="AB60" s="1"/>
  <c r="AK60"/>
  <c r="AN60" s="1"/>
  <c r="AL60"/>
  <c r="AO60" s="1"/>
  <c r="AM60"/>
  <c r="AP60" s="1"/>
  <c r="AY60"/>
  <c r="BB60" s="1"/>
  <c r="AZ60"/>
  <c r="BC60" s="1"/>
  <c r="BA60"/>
  <c r="BD60" s="1"/>
  <c r="I61"/>
  <c r="L61" s="1"/>
  <c r="J61"/>
  <c r="M61" s="1"/>
  <c r="K61"/>
  <c r="N61" s="1"/>
  <c r="W61"/>
  <c r="Z61" s="1"/>
  <c r="X61"/>
  <c r="AA61" s="1"/>
  <c r="Y61"/>
  <c r="AB61" s="1"/>
  <c r="AK61"/>
  <c r="AN61" s="1"/>
  <c r="AL61"/>
  <c r="AO61" s="1"/>
  <c r="AM61"/>
  <c r="AP61" s="1"/>
  <c r="AY61"/>
  <c r="BB61" s="1"/>
  <c r="AZ61"/>
  <c r="BC61" s="1"/>
  <c r="BA61"/>
  <c r="BD61" s="1"/>
  <c r="I62"/>
  <c r="L62" s="1"/>
  <c r="J62"/>
  <c r="M62" s="1"/>
  <c r="K62"/>
  <c r="N62" s="1"/>
  <c r="W62"/>
  <c r="Z62" s="1"/>
  <c r="X62"/>
  <c r="AA62" s="1"/>
  <c r="Y62"/>
  <c r="AB62" s="1"/>
  <c r="AK62"/>
  <c r="AN62" s="1"/>
  <c r="AL62"/>
  <c r="AO62" s="1"/>
  <c r="AM62"/>
  <c r="AP62" s="1"/>
  <c r="AY62"/>
  <c r="BB62" s="1"/>
  <c r="AZ62"/>
  <c r="BC62" s="1"/>
  <c r="BA62"/>
  <c r="BD62" s="1"/>
  <c r="I63"/>
  <c r="L63" s="1"/>
  <c r="J63"/>
  <c r="M63" s="1"/>
  <c r="K63"/>
  <c r="N63" s="1"/>
  <c r="W63"/>
  <c r="Z63" s="1"/>
  <c r="X63"/>
  <c r="AA63" s="1"/>
  <c r="Y63"/>
  <c r="AB63" s="1"/>
  <c r="AK63"/>
  <c r="AN63" s="1"/>
  <c r="AL63"/>
  <c r="AO63" s="1"/>
  <c r="AM63"/>
  <c r="AP63" s="1"/>
  <c r="AY63"/>
  <c r="BB63" s="1"/>
  <c r="AZ63"/>
  <c r="BC63" s="1"/>
  <c r="BA63"/>
  <c r="BD63" s="1"/>
  <c r="I64"/>
  <c r="L64" s="1"/>
  <c r="J64"/>
  <c r="M64" s="1"/>
  <c r="K64"/>
  <c r="N64" s="1"/>
  <c r="W64"/>
  <c r="Z64" s="1"/>
  <c r="X64"/>
  <c r="AA64" s="1"/>
  <c r="Y64"/>
  <c r="AB64" s="1"/>
  <c r="AK64"/>
  <c r="AN64" s="1"/>
  <c r="AL64"/>
  <c r="AO64" s="1"/>
  <c r="AM64"/>
  <c r="AP64" s="1"/>
  <c r="AY64"/>
  <c r="BB64" s="1"/>
  <c r="AZ64"/>
  <c r="BC64" s="1"/>
  <c r="BA64"/>
  <c r="BD64" s="1"/>
  <c r="I69"/>
  <c r="L69" s="1"/>
  <c r="J69"/>
  <c r="M69" s="1"/>
  <c r="K69"/>
  <c r="N69" s="1"/>
  <c r="W69"/>
  <c r="Z69" s="1"/>
  <c r="X69"/>
  <c r="AA69" s="1"/>
  <c r="Y69"/>
  <c r="AB69" s="1"/>
  <c r="AK69"/>
  <c r="AN69" s="1"/>
  <c r="AL69"/>
  <c r="AO69" s="1"/>
  <c r="AM69"/>
  <c r="AP69" s="1"/>
  <c r="AY69"/>
  <c r="BB69" s="1"/>
  <c r="AZ69"/>
  <c r="BC69" s="1"/>
  <c r="BA69"/>
  <c r="BD69" s="1"/>
  <c r="I70"/>
  <c r="L70" s="1"/>
  <c r="J70"/>
  <c r="M70" s="1"/>
  <c r="K70"/>
  <c r="N70" s="1"/>
  <c r="W70"/>
  <c r="Z70" s="1"/>
  <c r="X70"/>
  <c r="AA70" s="1"/>
  <c r="Y70"/>
  <c r="AB70" s="1"/>
  <c r="AK70"/>
  <c r="AN70" s="1"/>
  <c r="AL70"/>
  <c r="AO70" s="1"/>
  <c r="AM70"/>
  <c r="AP70" s="1"/>
  <c r="AY70"/>
  <c r="BB70" s="1"/>
  <c r="AZ70"/>
  <c r="BC70" s="1"/>
  <c r="BA70"/>
  <c r="BD70" s="1"/>
  <c r="I71"/>
  <c r="L71" s="1"/>
  <c r="J71"/>
  <c r="M71" s="1"/>
  <c r="K71"/>
  <c r="N71" s="1"/>
  <c r="W71"/>
  <c r="Z71" s="1"/>
  <c r="X71"/>
  <c r="AA71" s="1"/>
  <c r="Y71"/>
  <c r="AB71" s="1"/>
  <c r="AK71"/>
  <c r="AN71" s="1"/>
  <c r="AL71"/>
  <c r="AO71" s="1"/>
  <c r="AM71"/>
  <c r="AP71" s="1"/>
  <c r="AY71"/>
  <c r="AZ71"/>
  <c r="BC71" s="1"/>
  <c r="BA71"/>
  <c r="BB71"/>
  <c r="BD71"/>
  <c r="I72"/>
  <c r="L72" s="1"/>
  <c r="J72"/>
  <c r="M72" s="1"/>
  <c r="K72"/>
  <c r="N72" s="1"/>
  <c r="W72"/>
  <c r="Z72" s="1"/>
  <c r="X72"/>
  <c r="AA72" s="1"/>
  <c r="Y72"/>
  <c r="AB72" s="1"/>
  <c r="AK72"/>
  <c r="AN72" s="1"/>
  <c r="AL72"/>
  <c r="AM72"/>
  <c r="AP72" s="1"/>
  <c r="AO72"/>
  <c r="AY72"/>
  <c r="AZ72"/>
  <c r="BA72"/>
  <c r="BB72"/>
  <c r="BC72"/>
  <c r="BD72"/>
  <c r="I73"/>
  <c r="L73" s="1"/>
  <c r="J73"/>
  <c r="M73" s="1"/>
  <c r="K73"/>
  <c r="N73" s="1"/>
  <c r="W73"/>
  <c r="Z73" s="1"/>
  <c r="X73"/>
  <c r="AA73" s="1"/>
  <c r="Y73"/>
  <c r="AB73" s="1"/>
  <c r="AK73"/>
  <c r="AN73" s="1"/>
  <c r="AL73"/>
  <c r="AO73" s="1"/>
  <c r="AM73"/>
  <c r="AP73" s="1"/>
  <c r="AY73"/>
  <c r="BB73" s="1"/>
  <c r="AZ73"/>
  <c r="BC73" s="1"/>
  <c r="BA73"/>
  <c r="BD73" s="1"/>
  <c r="I74"/>
  <c r="L74" s="1"/>
  <c r="J74"/>
  <c r="M74" s="1"/>
  <c r="K74"/>
  <c r="N74" s="1"/>
  <c r="W74"/>
  <c r="Z74" s="1"/>
  <c r="X74"/>
  <c r="AA74" s="1"/>
  <c r="Y74"/>
  <c r="AB74" s="1"/>
  <c r="AK74"/>
  <c r="AN74" s="1"/>
  <c r="AL74"/>
  <c r="AO74" s="1"/>
  <c r="AM74"/>
  <c r="AP74" s="1"/>
  <c r="AY74"/>
  <c r="BB74" s="1"/>
  <c r="AZ74"/>
  <c r="BC74" s="1"/>
  <c r="BA74"/>
  <c r="BD74" s="1"/>
  <c r="I75"/>
  <c r="L75" s="1"/>
  <c r="J75"/>
  <c r="M75" s="1"/>
  <c r="K75"/>
  <c r="N75" s="1"/>
  <c r="W75"/>
  <c r="Z75" s="1"/>
  <c r="X75"/>
  <c r="AA75" s="1"/>
  <c r="Y75"/>
  <c r="AB75" s="1"/>
  <c r="AK75"/>
  <c r="AN75" s="1"/>
  <c r="AL75"/>
  <c r="AO75" s="1"/>
  <c r="AM75"/>
  <c r="AP75" s="1"/>
  <c r="AY75"/>
  <c r="BB75" s="1"/>
  <c r="AZ75"/>
  <c r="BC75" s="1"/>
  <c r="BA75"/>
  <c r="BD75" s="1"/>
  <c r="I76"/>
  <c r="L76" s="1"/>
  <c r="J76"/>
  <c r="M76" s="1"/>
  <c r="K76"/>
  <c r="N76" s="1"/>
  <c r="W76"/>
  <c r="Z76" s="1"/>
  <c r="X76"/>
  <c r="AA76" s="1"/>
  <c r="Y76"/>
  <c r="AB76" s="1"/>
  <c r="AK76"/>
  <c r="AN76" s="1"/>
  <c r="AL76"/>
  <c r="AO76" s="1"/>
  <c r="AM76"/>
  <c r="AP76" s="1"/>
  <c r="AY76"/>
  <c r="BB76" s="1"/>
  <c r="AZ76"/>
  <c r="BC76" s="1"/>
  <c r="BA76"/>
  <c r="BD76" s="1"/>
  <c r="I77"/>
  <c r="L77" s="1"/>
  <c r="J77"/>
  <c r="M77" s="1"/>
  <c r="K77"/>
  <c r="N77" s="1"/>
  <c r="W77"/>
  <c r="Z77" s="1"/>
  <c r="X77"/>
  <c r="AA77" s="1"/>
  <c r="Y77"/>
  <c r="AB77" s="1"/>
  <c r="AK77"/>
  <c r="AN77" s="1"/>
  <c r="AL77"/>
  <c r="AO77" s="1"/>
  <c r="AM77"/>
  <c r="AP77" s="1"/>
  <c r="AY77"/>
  <c r="BB77" s="1"/>
  <c r="AZ77"/>
  <c r="BC77" s="1"/>
  <c r="BA77"/>
  <c r="BD77" s="1"/>
  <c r="I78"/>
  <c r="L78" s="1"/>
  <c r="J78"/>
  <c r="M78" s="1"/>
  <c r="K78"/>
  <c r="N78" s="1"/>
  <c r="W78"/>
  <c r="Z78" s="1"/>
  <c r="X78"/>
  <c r="AA78" s="1"/>
  <c r="Y78"/>
  <c r="AB78" s="1"/>
  <c r="AK78"/>
  <c r="AN78" s="1"/>
  <c r="AL78"/>
  <c r="AO78" s="1"/>
  <c r="AM78"/>
  <c r="AP78" s="1"/>
  <c r="AY78"/>
  <c r="BB78" s="1"/>
  <c r="AZ78"/>
  <c r="BC78" s="1"/>
  <c r="BA78"/>
  <c r="BD78" s="1"/>
  <c r="I79"/>
  <c r="L79" s="1"/>
  <c r="J79"/>
  <c r="M79" s="1"/>
  <c r="K79"/>
  <c r="N79" s="1"/>
  <c r="W79"/>
  <c r="Z79" s="1"/>
  <c r="X79"/>
  <c r="AA79" s="1"/>
  <c r="Y79"/>
  <c r="AB79" s="1"/>
  <c r="AK79"/>
  <c r="AN79" s="1"/>
  <c r="AL79"/>
  <c r="AO79" s="1"/>
  <c r="AM79"/>
  <c r="AP79" s="1"/>
  <c r="AY79"/>
  <c r="AZ79"/>
  <c r="BA79"/>
  <c r="BB79"/>
  <c r="BC79"/>
  <c r="BD79"/>
  <c r="I80"/>
  <c r="L80" s="1"/>
  <c r="J80"/>
  <c r="M80" s="1"/>
  <c r="K80"/>
  <c r="N80" s="1"/>
  <c r="W80"/>
  <c r="X80"/>
  <c r="Y80"/>
  <c r="Z80"/>
  <c r="AA80"/>
  <c r="AB80"/>
  <c r="AK80"/>
  <c r="AL80"/>
  <c r="AO80"/>
  <c r="AM80"/>
  <c r="AN80"/>
  <c r="AP80"/>
  <c r="AY80"/>
  <c r="AZ80"/>
  <c r="BA80"/>
  <c r="BB80"/>
  <c r="BC80"/>
  <c r="BD80"/>
</calcChain>
</file>

<file path=xl/sharedStrings.xml><?xml version="1.0" encoding="utf-8"?>
<sst xmlns="http://schemas.openxmlformats.org/spreadsheetml/2006/main" count="585" uniqueCount="147">
  <si>
    <t>ENTITY</t>
  </si>
  <si>
    <t>CHANGE IN GRAND TOTAL</t>
  </si>
  <si>
    <t>and Entity Code</t>
  </si>
  <si>
    <t>Market Value</t>
  </si>
  <si>
    <t>Taxable Value</t>
  </si>
  <si>
    <t xml:space="preserve"> CITIES</t>
  </si>
  <si>
    <t xml:space="preserve"> Addison</t>
  </si>
  <si>
    <t>CA</t>
  </si>
  <si>
    <t xml:space="preserve"> Balch Springs</t>
  </si>
  <si>
    <t>CB</t>
  </si>
  <si>
    <t>CC</t>
  </si>
  <si>
    <t>CE</t>
  </si>
  <si>
    <t xml:space="preserve"> Farmers Branch</t>
  </si>
  <si>
    <t>CF</t>
  </si>
  <si>
    <t>CG</t>
  </si>
  <si>
    <t>CH</t>
  </si>
  <si>
    <t xml:space="preserve"> Irving</t>
  </si>
  <si>
    <t>CI</t>
  </si>
  <si>
    <t>CJ</t>
  </si>
  <si>
    <t xml:space="preserve"> Sachse</t>
  </si>
  <si>
    <t>CK</t>
  </si>
  <si>
    <t xml:space="preserve"> Cockrell Hill</t>
  </si>
  <si>
    <t>CL</t>
  </si>
  <si>
    <t>CM</t>
  </si>
  <si>
    <t xml:space="preserve"> Lancaster</t>
  </si>
  <si>
    <t>CN</t>
  </si>
  <si>
    <t>CO</t>
  </si>
  <si>
    <t>CP</t>
  </si>
  <si>
    <t xml:space="preserve"> University Park</t>
  </si>
  <si>
    <t>CQ</t>
  </si>
  <si>
    <t xml:space="preserve"> Richardson</t>
  </si>
  <si>
    <t>CR</t>
  </si>
  <si>
    <t xml:space="preserve"> DeSoto</t>
  </si>
  <si>
    <t>CS</t>
  </si>
  <si>
    <t xml:space="preserve"> Wilmer</t>
  </si>
  <si>
    <t>CT</t>
  </si>
  <si>
    <t xml:space="preserve"> Hutchins</t>
  </si>
  <si>
    <t>CU</t>
  </si>
  <si>
    <t xml:space="preserve"> Duncanville</t>
  </si>
  <si>
    <t>CV</t>
  </si>
  <si>
    <t>CW</t>
  </si>
  <si>
    <t>DA</t>
  </si>
  <si>
    <t xml:space="preserve"> Highland Park</t>
  </si>
  <si>
    <t>TH</t>
  </si>
  <si>
    <t xml:space="preserve"> Sunnyvale</t>
  </si>
  <si>
    <t>TS</t>
  </si>
  <si>
    <t xml:space="preserve"> SCHOOL DISTRICTS</t>
  </si>
  <si>
    <t>AS</t>
  </si>
  <si>
    <t xml:space="preserve"> Dallas ISD</t>
  </si>
  <si>
    <t>DS</t>
  </si>
  <si>
    <t xml:space="preserve"> Cedar Hill ISD</t>
  </si>
  <si>
    <t>ES</t>
  </si>
  <si>
    <t xml:space="preserve"> Garland ISD</t>
  </si>
  <si>
    <t>GS</t>
  </si>
  <si>
    <t xml:space="preserve"> Highland Park ISD</t>
  </si>
  <si>
    <t>HS</t>
  </si>
  <si>
    <t xml:space="preserve"> Irving ISD</t>
  </si>
  <si>
    <t>IS</t>
  </si>
  <si>
    <t xml:space="preserve"> Lancaster ISD</t>
  </si>
  <si>
    <t>LS</t>
  </si>
  <si>
    <t xml:space="preserve"> Mesquite ISD</t>
  </si>
  <si>
    <t>MS</t>
  </si>
  <si>
    <t xml:space="preserve"> Coppell ISD</t>
  </si>
  <si>
    <t>OS</t>
  </si>
  <si>
    <t xml:space="preserve"> Grand Prairie ISD</t>
  </si>
  <si>
    <t>PS</t>
  </si>
  <si>
    <t xml:space="preserve"> Richardson ISD</t>
  </si>
  <si>
    <t>RS</t>
  </si>
  <si>
    <t xml:space="preserve"> DeSoto ISD</t>
  </si>
  <si>
    <t>SS</t>
  </si>
  <si>
    <t xml:space="preserve"> Duncanville ISD</t>
  </si>
  <si>
    <t>US</t>
  </si>
  <si>
    <t xml:space="preserve"> Sunnyvale ISD</t>
  </si>
  <si>
    <t>YS</t>
  </si>
  <si>
    <t xml:space="preserve"> COUNTYWIDE ENTITIES</t>
  </si>
  <si>
    <t xml:space="preserve"> Dallas County</t>
  </si>
  <si>
    <t>DC</t>
  </si>
  <si>
    <t xml:space="preserve"> Dallas Co Community College</t>
  </si>
  <si>
    <t>DO</t>
  </si>
  <si>
    <t xml:space="preserve"> Parkland Hospital</t>
  </si>
  <si>
    <t>PH</t>
  </si>
  <si>
    <t xml:space="preserve"> SPECIAL DISTRICTS</t>
  </si>
  <si>
    <t xml:space="preserve"> Dallas County FCD #1</t>
  </si>
  <si>
    <t>DD</t>
  </si>
  <si>
    <t xml:space="preserve"> Dallas County URD</t>
  </si>
  <si>
    <t>DM</t>
  </si>
  <si>
    <t xml:space="preserve"> Valwood Improvement Authority</t>
  </si>
  <si>
    <t>FF</t>
  </si>
  <si>
    <t xml:space="preserve"> Grand Prairie Metro URD</t>
  </si>
  <si>
    <t>GU</t>
  </si>
  <si>
    <t xml:space="preserve"> Irving FCD, Section III</t>
  </si>
  <si>
    <t>ID</t>
  </si>
  <si>
    <t xml:space="preserve"> Irving FCD, Section I</t>
  </si>
  <si>
    <t>IF</t>
  </si>
  <si>
    <t xml:space="preserve"> Northwest Dallas Co FCD</t>
  </si>
  <si>
    <t>NF</t>
  </si>
  <si>
    <t xml:space="preserve"> Railroad Rolling Stock</t>
  </si>
  <si>
    <t>TX</t>
  </si>
  <si>
    <t xml:space="preserve"> Lancaster MUD #1</t>
  </si>
  <si>
    <t>LM</t>
  </si>
  <si>
    <t>Parcels</t>
  </si>
  <si>
    <t xml:space="preserve"> Carrollton</t>
  </si>
  <si>
    <t xml:space="preserve"> Cedar Hill</t>
  </si>
  <si>
    <t xml:space="preserve"> Combine</t>
  </si>
  <si>
    <t>OM</t>
  </si>
  <si>
    <t xml:space="preserve"> Coppell</t>
  </si>
  <si>
    <t xml:space="preserve"> Ferris</t>
  </si>
  <si>
    <t>FE</t>
  </si>
  <si>
    <t xml:space="preserve"> Garland</t>
  </si>
  <si>
    <t xml:space="preserve"> Glenn Heights</t>
  </si>
  <si>
    <t xml:space="preserve"> Grand Prairie</t>
  </si>
  <si>
    <t xml:space="preserve"> Grapevine</t>
  </si>
  <si>
    <t>GV</t>
  </si>
  <si>
    <t xml:space="preserve"> Lewisville</t>
  </si>
  <si>
    <t>LE</t>
  </si>
  <si>
    <t xml:space="preserve"> Mesquite</t>
  </si>
  <si>
    <t xml:space="preserve"> Ovilla</t>
  </si>
  <si>
    <t>OV</t>
  </si>
  <si>
    <t xml:space="preserve"> Rowlett</t>
  </si>
  <si>
    <t xml:space="preserve"> Seagoville</t>
  </si>
  <si>
    <t xml:space="preserve"> Wylie</t>
  </si>
  <si>
    <t>WY</t>
  </si>
  <si>
    <t xml:space="preserve"> Ferris ISD</t>
  </si>
  <si>
    <t>FS</t>
  </si>
  <si>
    <t xml:space="preserve"> Grapevine-Colleyville ISD</t>
  </si>
  <si>
    <t>VS</t>
  </si>
  <si>
    <t xml:space="preserve"> Denton County LID #1</t>
  </si>
  <si>
    <t>NL</t>
  </si>
  <si>
    <t xml:space="preserve"> Denton County RUD #1</t>
  </si>
  <si>
    <t>NR</t>
  </si>
  <si>
    <t xml:space="preserve"> Combined Denton LID &amp; RUD</t>
  </si>
  <si>
    <t>NU</t>
  </si>
  <si>
    <t>PERCENTAGE CHANGE</t>
  </si>
  <si>
    <t>CHANGE IN COMMERCIAL</t>
  </si>
  <si>
    <t>CHANGE IN BPP</t>
  </si>
  <si>
    <t>CHANGE IN RESIDENTIAL</t>
  </si>
  <si>
    <t xml:space="preserve"> Carrollton-Farmers Branch ISD</t>
  </si>
  <si>
    <t xml:space="preserve"> Dallas</t>
  </si>
  <si>
    <t>2012 CERTIFIED EVR GRAND TOTAL</t>
  </si>
  <si>
    <t>2013 PRELIMINARY EVR GRAND TOTAL</t>
  </si>
  <si>
    <t>2012 CERTIFIED EVR COMMERCIAL</t>
  </si>
  <si>
    <t>2013 PRELIMINARY EVR COMMERCIAL</t>
  </si>
  <si>
    <t>2012 CERTIFIED EVR BPP</t>
  </si>
  <si>
    <t>2013 PRELIMINARY EVR BPP</t>
  </si>
  <si>
    <t>2012 CERTIFIED EVR RESIDENTIAL</t>
  </si>
  <si>
    <t>2013 PRELIMINARY EVR RESIDENTIAL</t>
  </si>
  <si>
    <t>COMPARISON OF THE 2012 CERTIFIED EVR DATED JULY 23, 2012 TO THE 2013 PRELIMINARY EVR DATED MAY 16, 2013</t>
  </si>
</sst>
</file>

<file path=xl/styles.xml><?xml version="1.0" encoding="utf-8"?>
<styleSheet xmlns="http://schemas.openxmlformats.org/spreadsheetml/2006/main">
  <numFmts count="1">
    <numFmt numFmtId="5" formatCode="&quot;$&quot;#,##0_);\(&quot;$&quot;#,##0\)"/>
  </numFmts>
  <fonts count="6">
    <font>
      <sz val="12"/>
      <name val="Arial MT"/>
    </font>
    <font>
      <b/>
      <sz val="12"/>
      <name val="Arial MT"/>
      <family val="2"/>
    </font>
    <font>
      <b/>
      <sz val="14"/>
      <name val="Arial MT"/>
    </font>
    <font>
      <b/>
      <sz val="12"/>
      <name val="Arial MT"/>
    </font>
    <font>
      <sz val="11"/>
      <name val="Arial MT"/>
    </font>
    <font>
      <b/>
      <sz val="11"/>
      <name val="Arial MT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37" fontId="0" fillId="0" borderId="0"/>
  </cellStyleXfs>
  <cellXfs count="64">
    <xf numFmtId="37" fontId="0" fillId="0" borderId="0" xfId="0"/>
    <xf numFmtId="10" fontId="0" fillId="0" borderId="1" xfId="0" applyNumberFormat="1" applyBorder="1" applyAlignment="1" applyProtection="1">
      <alignment horizontal="right"/>
    </xf>
    <xf numFmtId="10" fontId="0" fillId="0" borderId="2" xfId="0" applyNumberFormat="1" applyBorder="1" applyAlignment="1" applyProtection="1">
      <alignment horizontal="right"/>
    </xf>
    <xf numFmtId="10" fontId="0" fillId="0" borderId="3" xfId="0" applyNumberFormat="1" applyBorder="1" applyAlignment="1" applyProtection="1">
      <alignment horizontal="right"/>
    </xf>
    <xf numFmtId="10" fontId="0" fillId="0" borderId="4" xfId="0" applyNumberFormat="1" applyBorder="1" applyAlignment="1" applyProtection="1">
      <alignment horizontal="right"/>
    </xf>
    <xf numFmtId="10" fontId="0" fillId="0" borderId="5" xfId="0" applyNumberFormat="1" applyBorder="1" applyAlignment="1" applyProtection="1">
      <alignment horizontal="right"/>
    </xf>
    <xf numFmtId="10" fontId="0" fillId="0" borderId="0" xfId="0" applyNumberFormat="1" applyBorder="1" applyAlignment="1" applyProtection="1">
      <alignment horizontal="right"/>
    </xf>
    <xf numFmtId="10" fontId="0" fillId="0" borderId="6" xfId="0" applyNumberFormat="1" applyBorder="1" applyAlignment="1" applyProtection="1">
      <alignment horizontal="right"/>
    </xf>
    <xf numFmtId="10" fontId="0" fillId="0" borderId="7" xfId="0" applyNumberFormat="1" applyBorder="1" applyAlignment="1" applyProtection="1">
      <alignment horizontal="right"/>
    </xf>
    <xf numFmtId="10" fontId="0" fillId="0" borderId="8" xfId="0" applyNumberFormat="1" applyBorder="1" applyAlignment="1" applyProtection="1">
      <alignment horizontal="right"/>
    </xf>
    <xf numFmtId="37" fontId="0" fillId="0" borderId="1" xfId="0" applyNumberFormat="1" applyBorder="1" applyProtection="1"/>
    <xf numFmtId="5" fontId="0" fillId="0" borderId="2" xfId="0" applyNumberFormat="1" applyBorder="1" applyProtection="1"/>
    <xf numFmtId="37" fontId="0" fillId="0" borderId="2" xfId="0" applyNumberFormat="1" applyBorder="1" applyProtection="1"/>
    <xf numFmtId="37" fontId="0" fillId="0" borderId="6" xfId="0" applyNumberFormat="1" applyBorder="1" applyProtection="1"/>
    <xf numFmtId="37" fontId="0" fillId="0" borderId="7" xfId="0" applyNumberFormat="1" applyBorder="1" applyProtection="1"/>
    <xf numFmtId="37" fontId="0" fillId="0" borderId="8" xfId="0" applyNumberFormat="1" applyBorder="1" applyProtection="1"/>
    <xf numFmtId="37" fontId="0" fillId="0" borderId="3" xfId="0" applyNumberFormat="1" applyBorder="1" applyProtection="1"/>
    <xf numFmtId="37" fontId="0" fillId="0" borderId="4" xfId="0" applyNumberFormat="1" applyBorder="1" applyProtection="1"/>
    <xf numFmtId="37" fontId="0" fillId="0" borderId="5" xfId="0" applyNumberFormat="1" applyBorder="1" applyProtection="1"/>
    <xf numFmtId="37" fontId="0" fillId="0" borderId="0" xfId="0" applyNumberFormat="1" applyBorder="1" applyProtection="1"/>
    <xf numFmtId="5" fontId="0" fillId="0" borderId="0" xfId="0" applyNumberFormat="1" applyBorder="1" applyProtection="1"/>
    <xf numFmtId="37" fontId="0" fillId="0" borderId="1" xfId="0" applyBorder="1"/>
    <xf numFmtId="37" fontId="0" fillId="0" borderId="6" xfId="0" applyBorder="1"/>
    <xf numFmtId="37" fontId="0" fillId="0" borderId="3" xfId="0" applyBorder="1"/>
    <xf numFmtId="0" fontId="0" fillId="0" borderId="6" xfId="0" applyNumberFormat="1" applyBorder="1" applyAlignment="1" applyProtection="1">
      <alignment horizontal="center"/>
    </xf>
    <xf numFmtId="37" fontId="0" fillId="0" borderId="8" xfId="0" applyBorder="1" applyAlignment="1"/>
    <xf numFmtId="37" fontId="0" fillId="0" borderId="6" xfId="0" applyBorder="1" applyAlignment="1"/>
    <xf numFmtId="37" fontId="0" fillId="0" borderId="3" xfId="0" applyBorder="1" applyAlignment="1"/>
    <xf numFmtId="37" fontId="0" fillId="0" borderId="5" xfId="0" applyBorder="1" applyAlignment="1"/>
    <xf numFmtId="37" fontId="0" fillId="0" borderId="2" xfId="0" applyBorder="1" applyAlignment="1"/>
    <xf numFmtId="37" fontId="1" fillId="0" borderId="1" xfId="0" applyFont="1" applyBorder="1" applyAlignment="1"/>
    <xf numFmtId="37" fontId="4" fillId="0" borderId="1" xfId="0" applyFont="1" applyBorder="1" applyAlignment="1"/>
    <xf numFmtId="37" fontId="4" fillId="0" borderId="2" xfId="0" applyFont="1" applyBorder="1" applyAlignment="1"/>
    <xf numFmtId="37" fontId="4" fillId="0" borderId="2" xfId="0" applyFont="1" applyBorder="1" applyAlignment="1">
      <alignment horizontal="left"/>
    </xf>
    <xf numFmtId="37" fontId="4" fillId="0" borderId="6" xfId="0" applyFont="1" applyBorder="1" applyAlignment="1"/>
    <xf numFmtId="37" fontId="4" fillId="0" borderId="8" xfId="0" applyFont="1" applyBorder="1" applyAlignment="1"/>
    <xf numFmtId="37" fontId="5" fillId="0" borderId="1" xfId="0" applyFont="1" applyBorder="1" applyAlignment="1"/>
    <xf numFmtId="37" fontId="4" fillId="0" borderId="8" xfId="0" applyFont="1" applyBorder="1" applyAlignment="1">
      <alignment horizontal="left"/>
    </xf>
    <xf numFmtId="37" fontId="4" fillId="0" borderId="5" xfId="0" applyFont="1" applyBorder="1" applyAlignment="1">
      <alignment horizontal="left"/>
    </xf>
    <xf numFmtId="37" fontId="4" fillId="0" borderId="3" xfId="0" applyFont="1" applyBorder="1" applyAlignment="1"/>
    <xf numFmtId="37" fontId="4" fillId="0" borderId="5" xfId="0" applyFont="1" applyBorder="1" applyAlignment="1"/>
    <xf numFmtId="0" fontId="0" fillId="0" borderId="7" xfId="0" applyNumberFormat="1" applyBorder="1" applyAlignment="1" applyProtection="1">
      <alignment horizontal="center"/>
    </xf>
    <xf numFmtId="0" fontId="0" fillId="0" borderId="8" xfId="0" applyNumberFormat="1" applyBorder="1" applyAlignment="1" applyProtection="1">
      <alignment horizontal="center"/>
    </xf>
    <xf numFmtId="37" fontId="0" fillId="0" borderId="4" xfId="0" applyBorder="1"/>
    <xf numFmtId="37" fontId="0" fillId="0" borderId="5" xfId="0" applyBorder="1"/>
    <xf numFmtId="37" fontId="0" fillId="0" borderId="0" xfId="0" applyBorder="1"/>
    <xf numFmtId="37" fontId="0" fillId="0" borderId="2" xfId="0" applyBorder="1"/>
    <xf numFmtId="5" fontId="0" fillId="0" borderId="0" xfId="0" applyNumberFormat="1" applyBorder="1"/>
    <xf numFmtId="5" fontId="0" fillId="0" borderId="2" xfId="0" applyNumberFormat="1" applyBorder="1"/>
    <xf numFmtId="37" fontId="0" fillId="0" borderId="7" xfId="0" applyBorder="1"/>
    <xf numFmtId="37" fontId="0" fillId="0" borderId="8" xfId="0" applyBorder="1"/>
    <xf numFmtId="0" fontId="0" fillId="0" borderId="6" xfId="0" applyNumberFormat="1" applyBorder="1" applyAlignment="1" applyProtection="1">
      <alignment horizontal="center"/>
    </xf>
    <xf numFmtId="0" fontId="1" fillId="0" borderId="3" xfId="0" applyNumberFormat="1" applyFont="1" applyBorder="1" applyAlignment="1" applyProtection="1">
      <alignment horizontal="center"/>
    </xf>
    <xf numFmtId="0" fontId="0" fillId="0" borderId="5" xfId="0" applyNumberFormat="1" applyBorder="1" applyAlignment="1">
      <alignment horizontal="center"/>
    </xf>
    <xf numFmtId="0" fontId="0" fillId="0" borderId="6" xfId="0" applyNumberFormat="1" applyBorder="1" applyAlignment="1" applyProtection="1">
      <alignment horizontal="center"/>
    </xf>
    <xf numFmtId="0" fontId="0" fillId="0" borderId="8" xfId="0" applyNumberFormat="1" applyBorder="1" applyAlignment="1">
      <alignment horizontal="center"/>
    </xf>
    <xf numFmtId="0" fontId="2" fillId="0" borderId="9" xfId="0" applyNumberFormat="1" applyFont="1" applyBorder="1" applyAlignment="1" applyProtection="1">
      <alignment horizontal="center" vertical="center"/>
    </xf>
    <xf numFmtId="0" fontId="2" fillId="0" borderId="10" xfId="0" applyNumberFormat="1" applyFont="1" applyBorder="1" applyAlignment="1">
      <alignment horizontal="center" vertical="center"/>
    </xf>
    <xf numFmtId="0" fontId="2" fillId="0" borderId="11" xfId="0" applyNumberFormat="1" applyFont="1" applyBorder="1" applyAlignment="1">
      <alignment horizontal="center" vertical="center"/>
    </xf>
    <xf numFmtId="0" fontId="3" fillId="0" borderId="3" xfId="0" applyNumberFormat="1" applyFont="1" applyBorder="1" applyAlignment="1" applyProtection="1">
      <alignment horizontal="center"/>
    </xf>
    <xf numFmtId="0" fontId="3" fillId="0" borderId="4" xfId="0" applyNumberFormat="1" applyFont="1" applyBorder="1" applyAlignment="1" applyProtection="1">
      <alignment horizontal="center"/>
    </xf>
    <xf numFmtId="0" fontId="3" fillId="0" borderId="5" xfId="0" applyNumberFormat="1" applyFont="1" applyBorder="1" applyAlignment="1" applyProtection="1">
      <alignment horizontal="center"/>
    </xf>
    <xf numFmtId="0" fontId="3" fillId="0" borderId="4" xfId="0" applyNumberFormat="1" applyFont="1" applyBorder="1" applyAlignment="1">
      <alignment horizontal="center"/>
    </xf>
    <xf numFmtId="0" fontId="3" fillId="0" borderId="5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transitionEvaluation="1"/>
  <dimension ref="A1:BD81"/>
  <sheetViews>
    <sheetView tabSelected="1" defaultGridColor="0" colorId="22" zoomScale="87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4" sqref="C4"/>
    </sheetView>
  </sheetViews>
  <sheetFormatPr defaultColWidth="9.77734375" defaultRowHeight="15"/>
  <cols>
    <col min="1" max="1" width="25" bestFit="1" customWidth="1"/>
    <col min="2" max="2" width="3.6640625" bestFit="1" customWidth="1"/>
    <col min="3" max="3" width="8.109375" customWidth="1"/>
    <col min="4" max="5" width="16.44140625" bestFit="1" customWidth="1"/>
    <col min="6" max="6" width="8.21875" customWidth="1"/>
    <col min="7" max="8" width="16.44140625" bestFit="1" customWidth="1"/>
    <col min="9" max="9" width="8.33203125" customWidth="1"/>
    <col min="10" max="10" width="16.109375" bestFit="1" customWidth="1"/>
    <col min="11" max="11" width="15.44140625" bestFit="1" customWidth="1"/>
    <col min="12" max="12" width="8.33203125" customWidth="1"/>
    <col min="13" max="13" width="11.44140625" bestFit="1" customWidth="1"/>
    <col min="14" max="14" width="12.33203125" bestFit="1" customWidth="1"/>
    <col min="15" max="15" width="25" bestFit="1" customWidth="1"/>
    <col min="16" max="16" width="3.6640625" bestFit="1" customWidth="1"/>
    <col min="17" max="17" width="7.109375" bestFit="1" customWidth="1"/>
    <col min="18" max="19" width="15.44140625" bestFit="1" customWidth="1"/>
    <col min="20" max="20" width="7.109375" bestFit="1" customWidth="1"/>
    <col min="21" max="22" width="15.44140625" bestFit="1" customWidth="1"/>
    <col min="23" max="23" width="8.33203125" customWidth="1"/>
    <col min="24" max="24" width="15.21875" customWidth="1"/>
    <col min="25" max="25" width="14.44140625" bestFit="1" customWidth="1"/>
    <col min="26" max="26" width="8.33203125" customWidth="1"/>
    <col min="27" max="27" width="11.44140625" bestFit="1" customWidth="1"/>
    <col min="28" max="28" width="12.33203125" bestFit="1" customWidth="1"/>
    <col min="29" max="29" width="25" bestFit="1" customWidth="1"/>
    <col min="30" max="30" width="3.6640625" bestFit="1" customWidth="1"/>
    <col min="31" max="31" width="7.109375" bestFit="1" customWidth="1"/>
    <col min="32" max="33" width="15.44140625" bestFit="1" customWidth="1"/>
    <col min="34" max="34" width="7.109375" bestFit="1" customWidth="1"/>
    <col min="35" max="36" width="15.44140625" bestFit="1" customWidth="1"/>
    <col min="37" max="37" width="8.33203125" customWidth="1"/>
    <col min="38" max="38" width="15" bestFit="1" customWidth="1"/>
    <col min="39" max="39" width="14.44140625" bestFit="1" customWidth="1"/>
    <col min="40" max="40" width="8.6640625" bestFit="1" customWidth="1"/>
    <col min="41" max="41" width="11.44140625" bestFit="1" customWidth="1"/>
    <col min="42" max="42" width="12.33203125" bestFit="1" customWidth="1"/>
    <col min="43" max="43" width="25" bestFit="1" customWidth="1"/>
    <col min="44" max="44" width="3.6640625" bestFit="1" customWidth="1"/>
    <col min="45" max="45" width="8.109375" bestFit="1" customWidth="1"/>
    <col min="46" max="46" width="16.44140625" bestFit="1" customWidth="1"/>
    <col min="47" max="47" width="15.44140625" bestFit="1" customWidth="1"/>
    <col min="48" max="48" width="8.109375" bestFit="1" customWidth="1"/>
    <col min="49" max="49" width="16.44140625" bestFit="1" customWidth="1"/>
    <col min="50" max="50" width="15.44140625" bestFit="1" customWidth="1"/>
    <col min="51" max="51" width="8.33203125" customWidth="1"/>
    <col min="52" max="52" width="15" customWidth="1"/>
    <col min="53" max="53" width="15.33203125" customWidth="1"/>
    <col min="54" max="54" width="8.6640625" bestFit="1" customWidth="1"/>
    <col min="55" max="55" width="11.44140625" bestFit="1" customWidth="1"/>
    <col min="56" max="56" width="12.33203125" bestFit="1" customWidth="1"/>
  </cols>
  <sheetData>
    <row r="1" spans="1:56" ht="30" customHeight="1">
      <c r="A1" s="56" t="s">
        <v>146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8"/>
      <c r="O1" s="56" t="str">
        <f>A1</f>
        <v>COMPARISON OF THE 2012 CERTIFIED EVR DATED JULY 23, 2012 TO THE 2013 PRELIMINARY EVR DATED MAY 16, 2013</v>
      </c>
      <c r="P1" s="57"/>
      <c r="Q1" s="57"/>
      <c r="R1" s="57"/>
      <c r="S1" s="57"/>
      <c r="T1" s="57"/>
      <c r="U1" s="57"/>
      <c r="V1" s="57"/>
      <c r="W1" s="57"/>
      <c r="X1" s="57"/>
      <c r="Y1" s="57"/>
      <c r="Z1" s="57"/>
      <c r="AA1" s="57"/>
      <c r="AB1" s="58"/>
      <c r="AC1" s="56" t="str">
        <f>A1</f>
        <v>COMPARISON OF THE 2012 CERTIFIED EVR DATED JULY 23, 2012 TO THE 2013 PRELIMINARY EVR DATED MAY 16, 2013</v>
      </c>
      <c r="AD1" s="57"/>
      <c r="AE1" s="57"/>
      <c r="AF1" s="57"/>
      <c r="AG1" s="57"/>
      <c r="AH1" s="57"/>
      <c r="AI1" s="57"/>
      <c r="AJ1" s="57"/>
      <c r="AK1" s="57"/>
      <c r="AL1" s="57"/>
      <c r="AM1" s="57"/>
      <c r="AN1" s="57"/>
      <c r="AO1" s="57"/>
      <c r="AP1" s="58"/>
      <c r="AQ1" s="56" t="str">
        <f>A1</f>
        <v>COMPARISON OF THE 2012 CERTIFIED EVR DATED JULY 23, 2012 TO THE 2013 PRELIMINARY EVR DATED MAY 16, 2013</v>
      </c>
      <c r="AR1" s="57"/>
      <c r="AS1" s="57"/>
      <c r="AT1" s="57"/>
      <c r="AU1" s="57"/>
      <c r="AV1" s="57"/>
      <c r="AW1" s="57"/>
      <c r="AX1" s="57"/>
      <c r="AY1" s="57"/>
      <c r="AZ1" s="57"/>
      <c r="BA1" s="57"/>
      <c r="BB1" s="57"/>
      <c r="BC1" s="57"/>
      <c r="BD1" s="58"/>
    </row>
    <row r="2" spans="1:56" ht="21" customHeight="1">
      <c r="A2" s="52" t="s">
        <v>0</v>
      </c>
      <c r="B2" s="53"/>
      <c r="C2" s="59" t="s">
        <v>138</v>
      </c>
      <c r="D2" s="60"/>
      <c r="E2" s="61"/>
      <c r="F2" s="59" t="s">
        <v>139</v>
      </c>
      <c r="G2" s="60"/>
      <c r="H2" s="61"/>
      <c r="I2" s="59" t="s">
        <v>1</v>
      </c>
      <c r="J2" s="62"/>
      <c r="K2" s="63"/>
      <c r="L2" s="59" t="s">
        <v>132</v>
      </c>
      <c r="M2" s="62"/>
      <c r="N2" s="63"/>
      <c r="O2" s="52" t="s">
        <v>0</v>
      </c>
      <c r="P2" s="53"/>
      <c r="Q2" s="59" t="s">
        <v>140</v>
      </c>
      <c r="R2" s="60"/>
      <c r="S2" s="61"/>
      <c r="T2" s="59" t="s">
        <v>141</v>
      </c>
      <c r="U2" s="60"/>
      <c r="V2" s="61"/>
      <c r="W2" s="59" t="s">
        <v>133</v>
      </c>
      <c r="X2" s="62"/>
      <c r="Y2" s="63"/>
      <c r="Z2" s="59" t="s">
        <v>132</v>
      </c>
      <c r="AA2" s="62"/>
      <c r="AB2" s="63"/>
      <c r="AC2" s="52" t="s">
        <v>0</v>
      </c>
      <c r="AD2" s="53"/>
      <c r="AE2" s="59" t="s">
        <v>142</v>
      </c>
      <c r="AF2" s="60"/>
      <c r="AG2" s="61"/>
      <c r="AH2" s="59" t="s">
        <v>143</v>
      </c>
      <c r="AI2" s="60"/>
      <c r="AJ2" s="61"/>
      <c r="AK2" s="59" t="s">
        <v>134</v>
      </c>
      <c r="AL2" s="62"/>
      <c r="AM2" s="63"/>
      <c r="AN2" s="59" t="s">
        <v>132</v>
      </c>
      <c r="AO2" s="62"/>
      <c r="AP2" s="63"/>
      <c r="AQ2" s="52" t="s">
        <v>0</v>
      </c>
      <c r="AR2" s="53"/>
      <c r="AS2" s="59" t="s">
        <v>144</v>
      </c>
      <c r="AT2" s="60"/>
      <c r="AU2" s="61"/>
      <c r="AV2" s="59" t="s">
        <v>145</v>
      </c>
      <c r="AW2" s="60"/>
      <c r="AX2" s="61"/>
      <c r="AY2" s="59" t="s">
        <v>135</v>
      </c>
      <c r="AZ2" s="62"/>
      <c r="BA2" s="63"/>
      <c r="BB2" s="59" t="s">
        <v>132</v>
      </c>
      <c r="BC2" s="62"/>
      <c r="BD2" s="63"/>
    </row>
    <row r="3" spans="1:56" ht="21" customHeight="1">
      <c r="A3" s="54" t="s">
        <v>2</v>
      </c>
      <c r="B3" s="55"/>
      <c r="C3" s="51" t="s">
        <v>100</v>
      </c>
      <c r="D3" s="41" t="s">
        <v>3</v>
      </c>
      <c r="E3" s="42" t="s">
        <v>4</v>
      </c>
      <c r="F3" s="24" t="s">
        <v>100</v>
      </c>
      <c r="G3" s="41" t="s">
        <v>3</v>
      </c>
      <c r="H3" s="42" t="s">
        <v>4</v>
      </c>
      <c r="I3" s="24" t="s">
        <v>100</v>
      </c>
      <c r="J3" s="41" t="s">
        <v>3</v>
      </c>
      <c r="K3" s="42" t="s">
        <v>4</v>
      </c>
      <c r="L3" s="24" t="s">
        <v>100</v>
      </c>
      <c r="M3" s="41" t="s">
        <v>3</v>
      </c>
      <c r="N3" s="42" t="s">
        <v>4</v>
      </c>
      <c r="O3" s="54" t="s">
        <v>2</v>
      </c>
      <c r="P3" s="55"/>
      <c r="Q3" s="51" t="s">
        <v>100</v>
      </c>
      <c r="R3" s="41" t="s">
        <v>3</v>
      </c>
      <c r="S3" s="42" t="s">
        <v>4</v>
      </c>
      <c r="T3" s="24" t="s">
        <v>100</v>
      </c>
      <c r="U3" s="41" t="s">
        <v>3</v>
      </c>
      <c r="V3" s="42" t="s">
        <v>4</v>
      </c>
      <c r="W3" s="24" t="s">
        <v>100</v>
      </c>
      <c r="X3" s="41" t="s">
        <v>3</v>
      </c>
      <c r="Y3" s="42" t="s">
        <v>4</v>
      </c>
      <c r="Z3" s="24" t="s">
        <v>100</v>
      </c>
      <c r="AA3" s="41" t="s">
        <v>3</v>
      </c>
      <c r="AB3" s="42" t="s">
        <v>4</v>
      </c>
      <c r="AC3" s="54" t="s">
        <v>2</v>
      </c>
      <c r="AD3" s="55"/>
      <c r="AE3" s="51" t="s">
        <v>100</v>
      </c>
      <c r="AF3" s="41" t="s">
        <v>3</v>
      </c>
      <c r="AG3" s="42" t="s">
        <v>4</v>
      </c>
      <c r="AH3" s="24" t="s">
        <v>100</v>
      </c>
      <c r="AI3" s="41" t="s">
        <v>3</v>
      </c>
      <c r="AJ3" s="42" t="s">
        <v>4</v>
      </c>
      <c r="AK3" s="24" t="s">
        <v>100</v>
      </c>
      <c r="AL3" s="41" t="s">
        <v>3</v>
      </c>
      <c r="AM3" s="42" t="s">
        <v>4</v>
      </c>
      <c r="AN3" s="24" t="s">
        <v>100</v>
      </c>
      <c r="AO3" s="41" t="s">
        <v>3</v>
      </c>
      <c r="AP3" s="42" t="s">
        <v>4</v>
      </c>
      <c r="AQ3" s="54" t="s">
        <v>2</v>
      </c>
      <c r="AR3" s="55"/>
      <c r="AS3" s="51" t="s">
        <v>100</v>
      </c>
      <c r="AT3" s="41" t="s">
        <v>3</v>
      </c>
      <c r="AU3" s="42" t="s">
        <v>4</v>
      </c>
      <c r="AV3" s="24" t="s">
        <v>100</v>
      </c>
      <c r="AW3" s="41" t="s">
        <v>3</v>
      </c>
      <c r="AX3" s="42" t="s">
        <v>4</v>
      </c>
      <c r="AY3" s="24" t="s">
        <v>100</v>
      </c>
      <c r="AZ3" s="41" t="s">
        <v>3</v>
      </c>
      <c r="BA3" s="42" t="s">
        <v>4</v>
      </c>
      <c r="BB3" s="24" t="s">
        <v>100</v>
      </c>
      <c r="BC3" s="41" t="s">
        <v>3</v>
      </c>
      <c r="BD3" s="42" t="s">
        <v>4</v>
      </c>
    </row>
    <row r="4" spans="1:56" ht="14.1" customHeight="1">
      <c r="A4" s="27"/>
      <c r="B4" s="28"/>
      <c r="C4" s="23"/>
      <c r="D4" s="43"/>
      <c r="E4" s="44"/>
      <c r="F4" s="23"/>
      <c r="G4" s="43"/>
      <c r="H4" s="44"/>
      <c r="I4" s="23"/>
      <c r="J4" s="43"/>
      <c r="K4" s="44"/>
      <c r="L4" s="23"/>
      <c r="M4" s="43"/>
      <c r="N4" s="44"/>
      <c r="O4" s="27"/>
      <c r="P4" s="28"/>
      <c r="Q4" s="23"/>
      <c r="R4" s="43"/>
      <c r="S4" s="44"/>
      <c r="T4" s="23"/>
      <c r="U4" s="43"/>
      <c r="V4" s="44"/>
      <c r="W4" s="23"/>
      <c r="X4" s="43"/>
      <c r="Y4" s="44"/>
      <c r="Z4" s="23"/>
      <c r="AA4" s="43"/>
      <c r="AB4" s="44"/>
      <c r="AC4" s="27"/>
      <c r="AD4" s="28"/>
      <c r="AE4" s="23"/>
      <c r="AF4" s="43"/>
      <c r="AG4" s="44"/>
      <c r="AH4" s="23"/>
      <c r="AI4" s="43"/>
      <c r="AJ4" s="44"/>
      <c r="AK4" s="23"/>
      <c r="AL4" s="43"/>
      <c r="AM4" s="44"/>
      <c r="AN4" s="23"/>
      <c r="AO4" s="43"/>
      <c r="AP4" s="44"/>
      <c r="AQ4" s="27"/>
      <c r="AR4" s="28"/>
      <c r="AS4" s="23"/>
      <c r="AT4" s="43"/>
      <c r="AU4" s="44"/>
      <c r="AV4" s="23"/>
      <c r="AW4" s="43"/>
      <c r="AX4" s="44"/>
      <c r="AY4" s="23"/>
      <c r="AZ4" s="43"/>
      <c r="BA4" s="44"/>
      <c r="BB4" s="23"/>
      <c r="BC4" s="43"/>
      <c r="BD4" s="44"/>
    </row>
    <row r="5" spans="1:56" ht="21" customHeight="1">
      <c r="A5" s="30" t="s">
        <v>74</v>
      </c>
      <c r="B5" s="29"/>
      <c r="C5" s="21"/>
      <c r="D5" s="45"/>
      <c r="E5" s="46"/>
      <c r="F5" s="21"/>
      <c r="G5" s="45"/>
      <c r="H5" s="46"/>
      <c r="I5" s="21"/>
      <c r="J5" s="45"/>
      <c r="K5" s="46"/>
      <c r="L5" s="21"/>
      <c r="M5" s="45"/>
      <c r="N5" s="46"/>
      <c r="O5" s="30" t="s">
        <v>74</v>
      </c>
      <c r="P5" s="29"/>
      <c r="Q5" s="21"/>
      <c r="R5" s="45"/>
      <c r="S5" s="46"/>
      <c r="T5" s="21"/>
      <c r="U5" s="45"/>
      <c r="V5" s="46"/>
      <c r="W5" s="21"/>
      <c r="X5" s="45"/>
      <c r="Y5" s="46"/>
      <c r="Z5" s="21"/>
      <c r="AA5" s="45"/>
      <c r="AB5" s="46"/>
      <c r="AC5" s="30" t="s">
        <v>74</v>
      </c>
      <c r="AD5" s="29"/>
      <c r="AE5" s="21"/>
      <c r="AF5" s="45"/>
      <c r="AG5" s="46"/>
      <c r="AH5" s="21"/>
      <c r="AI5" s="45"/>
      <c r="AJ5" s="46"/>
      <c r="AK5" s="21"/>
      <c r="AL5" s="45"/>
      <c r="AM5" s="46"/>
      <c r="AN5" s="21"/>
      <c r="AO5" s="45"/>
      <c r="AP5" s="46"/>
      <c r="AQ5" s="30" t="s">
        <v>74</v>
      </c>
      <c r="AR5" s="29"/>
      <c r="AS5" s="21"/>
      <c r="AT5" s="45"/>
      <c r="AU5" s="46"/>
      <c r="AV5" s="21"/>
      <c r="AW5" s="45"/>
      <c r="AX5" s="46"/>
      <c r="AY5" s="21"/>
      <c r="AZ5" s="45"/>
      <c r="BA5" s="46"/>
      <c r="BB5" s="21"/>
      <c r="BC5" s="45"/>
      <c r="BD5" s="46"/>
    </row>
    <row r="6" spans="1:56" ht="14.1" customHeight="1">
      <c r="A6" s="31"/>
      <c r="B6" s="32"/>
      <c r="C6" s="21"/>
      <c r="D6" s="45"/>
      <c r="E6" s="46"/>
      <c r="F6" s="21"/>
      <c r="G6" s="45"/>
      <c r="H6" s="46"/>
      <c r="I6" s="21"/>
      <c r="J6" s="45"/>
      <c r="K6" s="46"/>
      <c r="L6" s="21"/>
      <c r="M6" s="45"/>
      <c r="N6" s="46"/>
      <c r="O6" s="31"/>
      <c r="P6" s="32"/>
      <c r="Q6" s="21"/>
      <c r="R6" s="45"/>
      <c r="S6" s="46"/>
      <c r="T6" s="21"/>
      <c r="U6" s="45"/>
      <c r="V6" s="46"/>
      <c r="W6" s="21"/>
      <c r="X6" s="45"/>
      <c r="Y6" s="46"/>
      <c r="Z6" s="21"/>
      <c r="AA6" s="45"/>
      <c r="AB6" s="46"/>
      <c r="AC6" s="31"/>
      <c r="AD6" s="32"/>
      <c r="AE6" s="21"/>
      <c r="AF6" s="45"/>
      <c r="AG6" s="46"/>
      <c r="AH6" s="21"/>
      <c r="AI6" s="45"/>
      <c r="AJ6" s="46"/>
      <c r="AK6" s="21"/>
      <c r="AL6" s="45"/>
      <c r="AM6" s="46"/>
      <c r="AN6" s="21"/>
      <c r="AO6" s="45"/>
      <c r="AP6" s="46"/>
      <c r="AQ6" s="31"/>
      <c r="AR6" s="32"/>
      <c r="AS6" s="21"/>
      <c r="AT6" s="45"/>
      <c r="AU6" s="46"/>
      <c r="AV6" s="21"/>
      <c r="AW6" s="45"/>
      <c r="AX6" s="46"/>
      <c r="AY6" s="21"/>
      <c r="AZ6" s="45"/>
      <c r="BA6" s="46"/>
      <c r="BB6" s="21"/>
      <c r="BC6" s="45"/>
      <c r="BD6" s="46"/>
    </row>
    <row r="7" spans="1:56" ht="21" customHeight="1">
      <c r="A7" s="31" t="s">
        <v>75</v>
      </c>
      <c r="B7" s="33" t="s">
        <v>76</v>
      </c>
      <c r="C7" s="21">
        <v>799639</v>
      </c>
      <c r="D7" s="47">
        <v>206632608570</v>
      </c>
      <c r="E7" s="48">
        <v>157695312615</v>
      </c>
      <c r="F7" s="21">
        <v>803076</v>
      </c>
      <c r="G7" s="47">
        <v>221771504840</v>
      </c>
      <c r="H7" s="48">
        <v>170528459849</v>
      </c>
      <c r="I7" s="10">
        <f t="shared" ref="I7:K9" si="0">(F7-C7)</f>
        <v>3437</v>
      </c>
      <c r="J7" s="20">
        <f t="shared" si="0"/>
        <v>15138896270</v>
      </c>
      <c r="K7" s="11">
        <f t="shared" si="0"/>
        <v>12833147234</v>
      </c>
      <c r="L7" s="1">
        <f t="shared" ref="L7:N9" si="1">IF(C7=0,"N.A.  ",I7/C7)</f>
        <v>4.2981895580380645E-3</v>
      </c>
      <c r="M7" s="6">
        <f t="shared" si="1"/>
        <v>7.3264797723692598E-2</v>
      </c>
      <c r="N7" s="2">
        <f t="shared" si="1"/>
        <v>8.137938294545928E-2</v>
      </c>
      <c r="O7" s="31" t="s">
        <v>75</v>
      </c>
      <c r="P7" s="33" t="s">
        <v>76</v>
      </c>
      <c r="Q7" s="21">
        <v>73685</v>
      </c>
      <c r="R7" s="47">
        <v>78030649240</v>
      </c>
      <c r="S7" s="48">
        <v>57758361672</v>
      </c>
      <c r="T7" s="21">
        <v>73982</v>
      </c>
      <c r="U7" s="47">
        <v>88675624810</v>
      </c>
      <c r="V7" s="48">
        <v>66674096597</v>
      </c>
      <c r="W7" s="10">
        <f t="shared" ref="W7:Y9" si="2">(T7-Q7)</f>
        <v>297</v>
      </c>
      <c r="X7" s="20">
        <f t="shared" si="2"/>
        <v>10644975570</v>
      </c>
      <c r="Y7" s="11">
        <f t="shared" si="2"/>
        <v>8915734925</v>
      </c>
      <c r="Z7" s="1">
        <f t="shared" ref="Z7:AB9" si="3">IF(Q7=0,"N.A.  ",W7/Q7)</f>
        <v>4.0306710999525007E-3</v>
      </c>
      <c r="AA7" s="6">
        <f t="shared" si="3"/>
        <v>0.13642044086111721</v>
      </c>
      <c r="AB7" s="2">
        <f t="shared" si="3"/>
        <v>0.15436267004301396</v>
      </c>
      <c r="AC7" s="31" t="s">
        <v>75</v>
      </c>
      <c r="AD7" s="33" t="s">
        <v>76</v>
      </c>
      <c r="AE7" s="21">
        <v>82801</v>
      </c>
      <c r="AF7" s="47">
        <v>30175252120</v>
      </c>
      <c r="AG7" s="48">
        <v>24742035891</v>
      </c>
      <c r="AH7" s="21">
        <v>84946</v>
      </c>
      <c r="AI7" s="47">
        <v>32678944580</v>
      </c>
      <c r="AJ7" s="48">
        <v>26795247691</v>
      </c>
      <c r="AK7" s="10">
        <f t="shared" ref="AK7:AM9" si="4">(AH7-AE7)</f>
        <v>2145</v>
      </c>
      <c r="AL7" s="20">
        <f t="shared" si="4"/>
        <v>2503692460</v>
      </c>
      <c r="AM7" s="11">
        <f t="shared" si="4"/>
        <v>2053211800</v>
      </c>
      <c r="AN7" s="1">
        <f t="shared" ref="AN7:AP9" si="5">IF(AE7=0,"N.A.  ",AK7/AE7)</f>
        <v>2.5905484233282206E-2</v>
      </c>
      <c r="AO7" s="6">
        <f t="shared" si="5"/>
        <v>8.297171636026085E-2</v>
      </c>
      <c r="AP7" s="2">
        <f t="shared" si="5"/>
        <v>8.2984755540948141E-2</v>
      </c>
      <c r="AQ7" s="31" t="s">
        <v>75</v>
      </c>
      <c r="AR7" s="33" t="s">
        <v>76</v>
      </c>
      <c r="AS7" s="21">
        <v>643153</v>
      </c>
      <c r="AT7" s="47">
        <v>98426707210</v>
      </c>
      <c r="AU7" s="48">
        <v>75194915052</v>
      </c>
      <c r="AV7" s="21">
        <v>644148</v>
      </c>
      <c r="AW7" s="47">
        <v>100416935450</v>
      </c>
      <c r="AX7" s="48">
        <v>77059115561</v>
      </c>
      <c r="AY7" s="10">
        <f t="shared" ref="AY7:BA9" si="6">(AV7-AS7)</f>
        <v>995</v>
      </c>
      <c r="AZ7" s="20">
        <f t="shared" si="6"/>
        <v>1990228240</v>
      </c>
      <c r="BA7" s="11">
        <f t="shared" si="6"/>
        <v>1864200509</v>
      </c>
      <c r="BB7" s="1">
        <f t="shared" ref="BB7:BD9" si="7">IF(AS7=0,"N.A.  ",AY7/AS7)</f>
        <v>1.547065783724868E-3</v>
      </c>
      <c r="BC7" s="6">
        <f t="shared" si="7"/>
        <v>2.0220408631101659E-2</v>
      </c>
      <c r="BD7" s="2">
        <f t="shared" si="7"/>
        <v>2.4791576767003966E-2</v>
      </c>
    </row>
    <row r="8" spans="1:56" ht="21" customHeight="1">
      <c r="A8" s="31" t="s">
        <v>77</v>
      </c>
      <c r="B8" s="33" t="s">
        <v>78</v>
      </c>
      <c r="C8" s="21">
        <v>799639</v>
      </c>
      <c r="D8" s="45">
        <v>206632608570</v>
      </c>
      <c r="E8" s="46">
        <v>164751737568</v>
      </c>
      <c r="F8" s="21">
        <v>803076</v>
      </c>
      <c r="G8" s="45">
        <v>221771504840</v>
      </c>
      <c r="H8" s="46">
        <v>178196312867</v>
      </c>
      <c r="I8" s="10">
        <f t="shared" si="0"/>
        <v>3437</v>
      </c>
      <c r="J8" s="19">
        <f t="shared" si="0"/>
        <v>15138896270</v>
      </c>
      <c r="K8" s="12">
        <f t="shared" si="0"/>
        <v>13444575299</v>
      </c>
      <c r="L8" s="1">
        <f t="shared" si="1"/>
        <v>4.2981895580380645E-3</v>
      </c>
      <c r="M8" s="6">
        <f t="shared" si="1"/>
        <v>7.3264797723692598E-2</v>
      </c>
      <c r="N8" s="2">
        <f t="shared" si="1"/>
        <v>8.1605059208864836E-2</v>
      </c>
      <c r="O8" s="31" t="s">
        <v>77</v>
      </c>
      <c r="P8" s="33" t="s">
        <v>78</v>
      </c>
      <c r="Q8" s="21">
        <v>73685</v>
      </c>
      <c r="R8" s="45">
        <v>78030649240</v>
      </c>
      <c r="S8" s="46">
        <v>57999947468</v>
      </c>
      <c r="T8" s="21">
        <v>73982</v>
      </c>
      <c r="U8" s="45">
        <v>88675624810</v>
      </c>
      <c r="V8" s="46">
        <v>67070486739</v>
      </c>
      <c r="W8" s="10">
        <f t="shared" si="2"/>
        <v>297</v>
      </c>
      <c r="X8" s="19">
        <f t="shared" si="2"/>
        <v>10644975570</v>
      </c>
      <c r="Y8" s="12">
        <f t="shared" si="2"/>
        <v>9070539271</v>
      </c>
      <c r="Z8" s="1">
        <f t="shared" si="3"/>
        <v>4.0306710999525007E-3</v>
      </c>
      <c r="AA8" s="6">
        <f t="shared" si="3"/>
        <v>0.13642044086111721</v>
      </c>
      <c r="AB8" s="2">
        <f t="shared" si="3"/>
        <v>0.15638874976575523</v>
      </c>
      <c r="AC8" s="31" t="s">
        <v>77</v>
      </c>
      <c r="AD8" s="33" t="s">
        <v>78</v>
      </c>
      <c r="AE8" s="21">
        <v>82801</v>
      </c>
      <c r="AF8" s="45">
        <v>30175252120</v>
      </c>
      <c r="AG8" s="46">
        <v>29857174075</v>
      </c>
      <c r="AH8" s="21">
        <v>84946</v>
      </c>
      <c r="AI8" s="45">
        <v>32678944580</v>
      </c>
      <c r="AJ8" s="46">
        <v>32354471455</v>
      </c>
      <c r="AK8" s="10">
        <f t="shared" si="4"/>
        <v>2145</v>
      </c>
      <c r="AL8" s="19">
        <f t="shared" si="4"/>
        <v>2503692460</v>
      </c>
      <c r="AM8" s="12">
        <f t="shared" si="4"/>
        <v>2497297380</v>
      </c>
      <c r="AN8" s="1">
        <f t="shared" si="5"/>
        <v>2.5905484233282206E-2</v>
      </c>
      <c r="AO8" s="6">
        <f t="shared" si="5"/>
        <v>8.297171636026085E-2</v>
      </c>
      <c r="AP8" s="2">
        <f t="shared" si="5"/>
        <v>8.3641451589721486E-2</v>
      </c>
      <c r="AQ8" s="31" t="s">
        <v>77</v>
      </c>
      <c r="AR8" s="33" t="s">
        <v>78</v>
      </c>
      <c r="AS8" s="21">
        <v>643153</v>
      </c>
      <c r="AT8" s="45">
        <v>98426707210</v>
      </c>
      <c r="AU8" s="46">
        <v>76894616025</v>
      </c>
      <c r="AV8" s="21">
        <v>644148</v>
      </c>
      <c r="AW8" s="45">
        <v>100416935450</v>
      </c>
      <c r="AX8" s="46">
        <v>78771354673</v>
      </c>
      <c r="AY8" s="10">
        <f t="shared" si="6"/>
        <v>995</v>
      </c>
      <c r="AZ8" s="19">
        <f t="shared" si="6"/>
        <v>1990228240</v>
      </c>
      <c r="BA8" s="12">
        <f t="shared" si="6"/>
        <v>1876738648</v>
      </c>
      <c r="BB8" s="1">
        <f t="shared" si="7"/>
        <v>1.547065783724868E-3</v>
      </c>
      <c r="BC8" s="6">
        <f t="shared" si="7"/>
        <v>2.0220408631101659E-2</v>
      </c>
      <c r="BD8" s="2">
        <f t="shared" si="7"/>
        <v>2.4406632674904498E-2</v>
      </c>
    </row>
    <row r="9" spans="1:56" ht="21" customHeight="1">
      <c r="A9" s="31" t="s">
        <v>79</v>
      </c>
      <c r="B9" s="33" t="s">
        <v>80</v>
      </c>
      <c r="C9" s="21">
        <v>799639</v>
      </c>
      <c r="D9" s="45">
        <v>206632608570</v>
      </c>
      <c r="E9" s="46">
        <v>157850172270</v>
      </c>
      <c r="F9" s="21">
        <v>803076</v>
      </c>
      <c r="G9" s="45">
        <v>221771504840</v>
      </c>
      <c r="H9" s="46">
        <v>170743303519</v>
      </c>
      <c r="I9" s="10">
        <f t="shared" si="0"/>
        <v>3437</v>
      </c>
      <c r="J9" s="19">
        <f t="shared" si="0"/>
        <v>15138896270</v>
      </c>
      <c r="K9" s="12">
        <f t="shared" si="0"/>
        <v>12893131249</v>
      </c>
      <c r="L9" s="1">
        <f t="shared" si="1"/>
        <v>4.2981895580380645E-3</v>
      </c>
      <c r="M9" s="6">
        <f t="shared" si="1"/>
        <v>7.3264797723692598E-2</v>
      </c>
      <c r="N9" s="2">
        <f t="shared" si="1"/>
        <v>8.1679551333947997E-2</v>
      </c>
      <c r="O9" s="31" t="s">
        <v>79</v>
      </c>
      <c r="P9" s="33" t="s">
        <v>80</v>
      </c>
      <c r="Q9" s="21">
        <v>73685</v>
      </c>
      <c r="R9" s="45">
        <v>78030649240</v>
      </c>
      <c r="S9" s="46">
        <v>57858749808</v>
      </c>
      <c r="T9" s="21">
        <v>73982</v>
      </c>
      <c r="U9" s="45">
        <v>88675624810</v>
      </c>
      <c r="V9" s="46">
        <v>66833836971</v>
      </c>
      <c r="W9" s="10">
        <f t="shared" si="2"/>
        <v>297</v>
      </c>
      <c r="X9" s="19">
        <f t="shared" si="2"/>
        <v>10644975570</v>
      </c>
      <c r="Y9" s="12">
        <f t="shared" si="2"/>
        <v>8975087163</v>
      </c>
      <c r="Z9" s="1">
        <f t="shared" si="3"/>
        <v>4.0306710999525007E-3</v>
      </c>
      <c r="AA9" s="6">
        <f t="shared" si="3"/>
        <v>0.13642044086111721</v>
      </c>
      <c r="AB9" s="2">
        <f t="shared" si="3"/>
        <v>0.15512065491880081</v>
      </c>
      <c r="AC9" s="31" t="s">
        <v>79</v>
      </c>
      <c r="AD9" s="33" t="s">
        <v>80</v>
      </c>
      <c r="AE9" s="21">
        <v>82801</v>
      </c>
      <c r="AF9" s="45">
        <v>30175252120</v>
      </c>
      <c r="AG9" s="46">
        <v>24795989910</v>
      </c>
      <c r="AH9" s="21">
        <v>84946</v>
      </c>
      <c r="AI9" s="45">
        <v>32678944580</v>
      </c>
      <c r="AJ9" s="46">
        <v>26849833487</v>
      </c>
      <c r="AK9" s="10">
        <f t="shared" si="4"/>
        <v>2145</v>
      </c>
      <c r="AL9" s="19">
        <f t="shared" si="4"/>
        <v>2503692460</v>
      </c>
      <c r="AM9" s="12">
        <f t="shared" si="4"/>
        <v>2053843577</v>
      </c>
      <c r="AN9" s="1">
        <f t="shared" si="5"/>
        <v>2.5905484233282206E-2</v>
      </c>
      <c r="AO9" s="6">
        <f t="shared" si="5"/>
        <v>8.297171636026085E-2</v>
      </c>
      <c r="AP9" s="2">
        <f t="shared" si="5"/>
        <v>8.2829666589423132E-2</v>
      </c>
      <c r="AQ9" s="31" t="s">
        <v>79</v>
      </c>
      <c r="AR9" s="33" t="s">
        <v>80</v>
      </c>
      <c r="AS9" s="21">
        <v>643153</v>
      </c>
      <c r="AT9" s="45">
        <v>98426707210</v>
      </c>
      <c r="AU9" s="46">
        <v>75195432552</v>
      </c>
      <c r="AV9" s="21">
        <v>644148</v>
      </c>
      <c r="AW9" s="45">
        <v>100416935450</v>
      </c>
      <c r="AX9" s="46">
        <v>77059633061</v>
      </c>
      <c r="AY9" s="10">
        <f t="shared" si="6"/>
        <v>995</v>
      </c>
      <c r="AZ9" s="19">
        <f t="shared" si="6"/>
        <v>1990228240</v>
      </c>
      <c r="BA9" s="12">
        <f t="shared" si="6"/>
        <v>1864200509</v>
      </c>
      <c r="BB9" s="1">
        <f t="shared" si="7"/>
        <v>1.547065783724868E-3</v>
      </c>
      <c r="BC9" s="6">
        <f t="shared" si="7"/>
        <v>2.0220408631101659E-2</v>
      </c>
      <c r="BD9" s="2">
        <f t="shared" si="7"/>
        <v>2.479140614971324E-2</v>
      </c>
    </row>
    <row r="10" spans="1:56" ht="14.1" customHeight="1">
      <c r="A10" s="34"/>
      <c r="B10" s="35"/>
      <c r="C10" s="22"/>
      <c r="D10" s="49"/>
      <c r="E10" s="50"/>
      <c r="F10" s="22"/>
      <c r="G10" s="49"/>
      <c r="H10" s="50"/>
      <c r="I10" s="22"/>
      <c r="J10" s="49"/>
      <c r="K10" s="50"/>
      <c r="L10" s="22"/>
      <c r="M10" s="49"/>
      <c r="N10" s="50"/>
      <c r="O10" s="34"/>
      <c r="P10" s="35"/>
      <c r="Q10" s="22"/>
      <c r="R10" s="49"/>
      <c r="S10" s="50"/>
      <c r="T10" s="22"/>
      <c r="U10" s="49"/>
      <c r="V10" s="50"/>
      <c r="W10" s="22"/>
      <c r="X10" s="49"/>
      <c r="Y10" s="50"/>
      <c r="Z10" s="22"/>
      <c r="AA10" s="49"/>
      <c r="AB10" s="50"/>
      <c r="AC10" s="34"/>
      <c r="AD10" s="35"/>
      <c r="AE10" s="22"/>
      <c r="AF10" s="49"/>
      <c r="AG10" s="50"/>
      <c r="AH10" s="22"/>
      <c r="AI10" s="49"/>
      <c r="AJ10" s="50"/>
      <c r="AK10" s="22"/>
      <c r="AL10" s="49"/>
      <c r="AM10" s="50"/>
      <c r="AN10" s="22"/>
      <c r="AO10" s="49"/>
      <c r="AP10" s="50"/>
      <c r="AQ10" s="34"/>
      <c r="AR10" s="35"/>
      <c r="AS10" s="22"/>
      <c r="AT10" s="49"/>
      <c r="AU10" s="50"/>
      <c r="AV10" s="22"/>
      <c r="AW10" s="49"/>
      <c r="AX10" s="50"/>
      <c r="AY10" s="22"/>
      <c r="AZ10" s="49"/>
      <c r="BA10" s="50"/>
      <c r="BB10" s="22"/>
      <c r="BC10" s="49"/>
      <c r="BD10" s="50"/>
    </row>
    <row r="11" spans="1:56" ht="14.1" customHeight="1">
      <c r="A11" s="36"/>
      <c r="B11" s="32"/>
      <c r="C11" s="23"/>
      <c r="D11" s="43"/>
      <c r="E11" s="44"/>
      <c r="F11" s="23"/>
      <c r="G11" s="43"/>
      <c r="H11" s="44"/>
      <c r="I11" s="23"/>
      <c r="J11" s="43"/>
      <c r="K11" s="44"/>
      <c r="L11" s="23"/>
      <c r="M11" s="43"/>
      <c r="N11" s="44"/>
      <c r="O11" s="36"/>
      <c r="P11" s="32"/>
      <c r="Q11" s="23"/>
      <c r="R11" s="43"/>
      <c r="S11" s="44"/>
      <c r="T11" s="23"/>
      <c r="U11" s="43"/>
      <c r="V11" s="44"/>
      <c r="W11" s="23"/>
      <c r="X11" s="43"/>
      <c r="Y11" s="44"/>
      <c r="Z11" s="23"/>
      <c r="AA11" s="43"/>
      <c r="AB11" s="44"/>
      <c r="AC11" s="36"/>
      <c r="AD11" s="32"/>
      <c r="AE11" s="23"/>
      <c r="AF11" s="43"/>
      <c r="AG11" s="44"/>
      <c r="AH11" s="23"/>
      <c r="AI11" s="43"/>
      <c r="AJ11" s="44"/>
      <c r="AK11" s="23"/>
      <c r="AL11" s="43"/>
      <c r="AM11" s="44"/>
      <c r="AN11" s="23"/>
      <c r="AO11" s="43"/>
      <c r="AP11" s="44"/>
      <c r="AQ11" s="36"/>
      <c r="AR11" s="32"/>
      <c r="AS11" s="23"/>
      <c r="AT11" s="43"/>
      <c r="AU11" s="44"/>
      <c r="AV11" s="23"/>
      <c r="AW11" s="43"/>
      <c r="AX11" s="44"/>
      <c r="AY11" s="23"/>
      <c r="AZ11" s="43"/>
      <c r="BA11" s="44"/>
      <c r="BB11" s="23"/>
      <c r="BC11" s="43"/>
      <c r="BD11" s="44"/>
    </row>
    <row r="12" spans="1:56" ht="21" customHeight="1">
      <c r="A12" s="36" t="s">
        <v>5</v>
      </c>
      <c r="B12" s="32"/>
      <c r="C12" s="21"/>
      <c r="D12" s="45"/>
      <c r="E12" s="46"/>
      <c r="F12" s="21"/>
      <c r="G12" s="45"/>
      <c r="H12" s="46"/>
      <c r="I12" s="21"/>
      <c r="J12" s="45"/>
      <c r="K12" s="46"/>
      <c r="L12" s="21"/>
      <c r="M12" s="45"/>
      <c r="N12" s="46"/>
      <c r="O12" s="36" t="s">
        <v>5</v>
      </c>
      <c r="P12" s="32"/>
      <c r="Q12" s="21"/>
      <c r="R12" s="45"/>
      <c r="S12" s="46"/>
      <c r="T12" s="21"/>
      <c r="U12" s="45"/>
      <c r="V12" s="46"/>
      <c r="W12" s="21"/>
      <c r="X12" s="45"/>
      <c r="Y12" s="46"/>
      <c r="Z12" s="21"/>
      <c r="AA12" s="45"/>
      <c r="AB12" s="46"/>
      <c r="AC12" s="36" t="s">
        <v>5</v>
      </c>
      <c r="AD12" s="32"/>
      <c r="AE12" s="21"/>
      <c r="AF12" s="45"/>
      <c r="AG12" s="46"/>
      <c r="AH12" s="21"/>
      <c r="AI12" s="45"/>
      <c r="AJ12" s="46"/>
      <c r="AK12" s="21"/>
      <c r="AL12" s="45"/>
      <c r="AM12" s="46"/>
      <c r="AN12" s="21"/>
      <c r="AO12" s="45"/>
      <c r="AP12" s="46"/>
      <c r="AQ12" s="36" t="s">
        <v>5</v>
      </c>
      <c r="AR12" s="32"/>
      <c r="AS12" s="21"/>
      <c r="AT12" s="45"/>
      <c r="AU12" s="46"/>
      <c r="AV12" s="21"/>
      <c r="AW12" s="45"/>
      <c r="AX12" s="46"/>
      <c r="AY12" s="21"/>
      <c r="AZ12" s="45"/>
      <c r="BA12" s="46"/>
      <c r="BB12" s="21"/>
      <c r="BC12" s="45"/>
      <c r="BD12" s="46"/>
    </row>
    <row r="13" spans="1:56" ht="14.1" customHeight="1">
      <c r="A13" s="36"/>
      <c r="B13" s="29"/>
      <c r="C13" s="21"/>
      <c r="D13" s="45"/>
      <c r="E13" s="46"/>
      <c r="F13" s="21"/>
      <c r="G13" s="45"/>
      <c r="H13" s="46"/>
      <c r="I13" s="21"/>
      <c r="J13" s="45"/>
      <c r="K13" s="46"/>
      <c r="L13" s="21"/>
      <c r="M13" s="45"/>
      <c r="N13" s="46"/>
      <c r="O13" s="36"/>
      <c r="P13" s="29"/>
      <c r="Q13" s="21"/>
      <c r="R13" s="45"/>
      <c r="S13" s="46"/>
      <c r="T13" s="21"/>
      <c r="U13" s="45"/>
      <c r="V13" s="46"/>
      <c r="W13" s="21"/>
      <c r="X13" s="45"/>
      <c r="Y13" s="46"/>
      <c r="Z13" s="21"/>
      <c r="AA13" s="45"/>
      <c r="AB13" s="46"/>
      <c r="AC13" s="36"/>
      <c r="AD13" s="29"/>
      <c r="AE13" s="21"/>
      <c r="AF13" s="45"/>
      <c r="AG13" s="46"/>
      <c r="AH13" s="21"/>
      <c r="AI13" s="45"/>
      <c r="AJ13" s="46"/>
      <c r="AK13" s="21"/>
      <c r="AL13" s="45"/>
      <c r="AM13" s="46"/>
      <c r="AN13" s="21"/>
      <c r="AO13" s="45"/>
      <c r="AP13" s="46"/>
      <c r="AQ13" s="36"/>
      <c r="AR13" s="29"/>
      <c r="AS13" s="21"/>
      <c r="AT13" s="45"/>
      <c r="AU13" s="46"/>
      <c r="AV13" s="21"/>
      <c r="AW13" s="45"/>
      <c r="AX13" s="46"/>
      <c r="AY13" s="21"/>
      <c r="AZ13" s="45"/>
      <c r="BA13" s="46"/>
      <c r="BB13" s="21"/>
      <c r="BC13" s="45"/>
      <c r="BD13" s="46"/>
    </row>
    <row r="14" spans="1:56" ht="21" customHeight="1">
      <c r="A14" s="31" t="s">
        <v>6</v>
      </c>
      <c r="B14" s="33" t="s">
        <v>7</v>
      </c>
      <c r="C14" s="21">
        <v>6027</v>
      </c>
      <c r="D14" s="47">
        <v>3535250590</v>
      </c>
      <c r="E14" s="48">
        <v>3134894878</v>
      </c>
      <c r="F14" s="21">
        <v>6042</v>
      </c>
      <c r="G14" s="47">
        <v>4164443360</v>
      </c>
      <c r="H14" s="48">
        <v>3764036906</v>
      </c>
      <c r="I14" s="10">
        <f t="shared" ref="I14:K15" si="8">(F14-C14)</f>
        <v>15</v>
      </c>
      <c r="J14" s="20">
        <f t="shared" si="8"/>
        <v>629192770</v>
      </c>
      <c r="K14" s="11">
        <f t="shared" si="8"/>
        <v>629142028</v>
      </c>
      <c r="L14" s="1">
        <f t="shared" ref="L14:N15" si="9">IF(C14=0,"N.A.  ",I14/C14)</f>
        <v>2.4888003982080635E-3</v>
      </c>
      <c r="M14" s="6">
        <f t="shared" si="9"/>
        <v>0.17797685170600594</v>
      </c>
      <c r="N14" s="2">
        <f t="shared" si="9"/>
        <v>0.20068999200425502</v>
      </c>
      <c r="O14" s="31" t="s">
        <v>6</v>
      </c>
      <c r="P14" s="33" t="s">
        <v>7</v>
      </c>
      <c r="Q14" s="21">
        <v>686</v>
      </c>
      <c r="R14" s="47">
        <v>2341957020</v>
      </c>
      <c r="S14" s="48">
        <v>2076075708</v>
      </c>
      <c r="T14" s="21">
        <v>688</v>
      </c>
      <c r="U14" s="47">
        <v>2908128490</v>
      </c>
      <c r="V14" s="48">
        <v>2641799748</v>
      </c>
      <c r="W14" s="10">
        <f t="shared" ref="W14:W44" si="10">(T14-Q14)</f>
        <v>2</v>
      </c>
      <c r="X14" s="20">
        <f t="shared" ref="X14:X44" si="11">(U14-R14)</f>
        <v>566171470</v>
      </c>
      <c r="Y14" s="11">
        <f t="shared" ref="Y14:Y44" si="12">(V14-S14)</f>
        <v>565724040</v>
      </c>
      <c r="Z14" s="1">
        <f t="shared" ref="Z14:Z44" si="13">IF(Q14=0,"N.A.  ",W14/Q14)</f>
        <v>2.9154518950437317E-3</v>
      </c>
      <c r="AA14" s="6">
        <f t="shared" ref="AA14:AA44" si="14">IF(R14=0,"N.A.  ",X14/R14)</f>
        <v>0.24175143487475273</v>
      </c>
      <c r="AB14" s="2">
        <f t="shared" ref="AB14:AB44" si="15">IF(S14=0,"N.A.  ",Y14/S14)</f>
        <v>0.27249682553484222</v>
      </c>
      <c r="AC14" s="31" t="s">
        <v>6</v>
      </c>
      <c r="AD14" s="33" t="s">
        <v>7</v>
      </c>
      <c r="AE14" s="21">
        <v>2996</v>
      </c>
      <c r="AF14" s="47">
        <v>580038950</v>
      </c>
      <c r="AG14" s="48">
        <v>574085541</v>
      </c>
      <c r="AH14" s="21">
        <v>3004</v>
      </c>
      <c r="AI14" s="47">
        <v>633974270</v>
      </c>
      <c r="AJ14" s="48">
        <v>627963246</v>
      </c>
      <c r="AK14" s="10">
        <f t="shared" ref="AK14:AK44" si="16">(AH14-AE14)</f>
        <v>8</v>
      </c>
      <c r="AL14" s="20">
        <f t="shared" ref="AL14:AL44" si="17">(AI14-AF14)</f>
        <v>53935320</v>
      </c>
      <c r="AM14" s="11">
        <f t="shared" ref="AM14:AM44" si="18">(AJ14-AG14)</f>
        <v>53877705</v>
      </c>
      <c r="AN14" s="1">
        <f t="shared" ref="AN14:AN44" si="19">IF(AE14=0,"N.A.  ",AK14/AE14)</f>
        <v>2.6702269692923898E-3</v>
      </c>
      <c r="AO14" s="6">
        <f t="shared" ref="AO14:AO44" si="20">IF(AF14=0,"N.A.  ",AL14/AF14)</f>
        <v>9.298568656466949E-2</v>
      </c>
      <c r="AP14" s="2">
        <f t="shared" ref="AP14:AP44" si="21">IF(AG14=0,"N.A.  ",AM14/AG14)</f>
        <v>9.3849611516343689E-2</v>
      </c>
      <c r="AQ14" s="31" t="s">
        <v>6</v>
      </c>
      <c r="AR14" s="33" t="s">
        <v>7</v>
      </c>
      <c r="AS14" s="21">
        <v>2345</v>
      </c>
      <c r="AT14" s="47">
        <v>613254620</v>
      </c>
      <c r="AU14" s="48">
        <v>484733629</v>
      </c>
      <c r="AV14" s="21">
        <v>2350</v>
      </c>
      <c r="AW14" s="47">
        <v>622340600</v>
      </c>
      <c r="AX14" s="48">
        <v>494273912</v>
      </c>
      <c r="AY14" s="10">
        <f t="shared" ref="AY14:AY44" si="22">(AV14-AS14)</f>
        <v>5</v>
      </c>
      <c r="AZ14" s="20">
        <f t="shared" ref="AZ14:AZ44" si="23">(AW14-AT14)</f>
        <v>9085980</v>
      </c>
      <c r="BA14" s="11">
        <f t="shared" ref="BA14:BA44" si="24">(AX14-AU14)</f>
        <v>9540283</v>
      </c>
      <c r="BB14" s="1">
        <f t="shared" ref="BB14:BB44" si="25">IF(AS14=0,"N.A.  ",AY14/AS14)</f>
        <v>2.1321961620469083E-3</v>
      </c>
      <c r="BC14" s="6">
        <f t="shared" ref="BC14:BC44" si="26">IF(AT14=0,"N.A.  ",AZ14/AT14)</f>
        <v>1.4815999266340626E-2</v>
      </c>
      <c r="BD14" s="2">
        <f t="shared" ref="BD14:BD44" si="27">IF(AU14=0,"N.A.  ",BA14/AU14)</f>
        <v>1.9681496040787384E-2</v>
      </c>
    </row>
    <row r="15" spans="1:56" ht="21" customHeight="1">
      <c r="A15" s="31" t="s">
        <v>8</v>
      </c>
      <c r="B15" s="33" t="s">
        <v>9</v>
      </c>
      <c r="C15" s="21">
        <v>8423</v>
      </c>
      <c r="D15" s="45">
        <v>733758940</v>
      </c>
      <c r="E15" s="46">
        <v>641476584</v>
      </c>
      <c r="F15" s="21">
        <v>8445</v>
      </c>
      <c r="G15" s="45">
        <v>761505010</v>
      </c>
      <c r="H15" s="46">
        <v>664424158</v>
      </c>
      <c r="I15" s="10">
        <f t="shared" si="8"/>
        <v>22</v>
      </c>
      <c r="J15" s="19">
        <f t="shared" si="8"/>
        <v>27746070</v>
      </c>
      <c r="K15" s="12">
        <f t="shared" si="8"/>
        <v>22947574</v>
      </c>
      <c r="L15" s="1">
        <f t="shared" si="9"/>
        <v>2.6118959990502197E-3</v>
      </c>
      <c r="M15" s="6">
        <f t="shared" si="9"/>
        <v>3.7813604015509511E-2</v>
      </c>
      <c r="N15" s="2">
        <f t="shared" si="9"/>
        <v>3.5773050135217407E-2</v>
      </c>
      <c r="O15" s="31" t="s">
        <v>8</v>
      </c>
      <c r="P15" s="33" t="s">
        <v>9</v>
      </c>
      <c r="Q15" s="21">
        <v>939</v>
      </c>
      <c r="R15" s="45">
        <v>248660370</v>
      </c>
      <c r="S15" s="46">
        <v>206064896</v>
      </c>
      <c r="T15" s="21">
        <v>951</v>
      </c>
      <c r="U15" s="45">
        <v>271278790</v>
      </c>
      <c r="V15" s="46">
        <v>224275022</v>
      </c>
      <c r="W15" s="10">
        <f t="shared" si="10"/>
        <v>12</v>
      </c>
      <c r="X15" s="19">
        <f t="shared" si="11"/>
        <v>22618420</v>
      </c>
      <c r="Y15" s="12">
        <f t="shared" si="12"/>
        <v>18210126</v>
      </c>
      <c r="Z15" s="1">
        <f t="shared" si="13"/>
        <v>1.2779552715654952E-2</v>
      </c>
      <c r="AA15" s="6">
        <f t="shared" si="14"/>
        <v>9.0961096856728721E-2</v>
      </c>
      <c r="AB15" s="2">
        <f t="shared" si="15"/>
        <v>8.837083051739196E-2</v>
      </c>
      <c r="AC15" s="31" t="s">
        <v>8</v>
      </c>
      <c r="AD15" s="33" t="s">
        <v>9</v>
      </c>
      <c r="AE15" s="21">
        <v>720</v>
      </c>
      <c r="AF15" s="45">
        <v>97961000</v>
      </c>
      <c r="AG15" s="46">
        <v>96202830</v>
      </c>
      <c r="AH15" s="21">
        <v>729</v>
      </c>
      <c r="AI15" s="45">
        <v>99626460</v>
      </c>
      <c r="AJ15" s="46">
        <v>97927241</v>
      </c>
      <c r="AK15" s="10">
        <f t="shared" si="16"/>
        <v>9</v>
      </c>
      <c r="AL15" s="19">
        <f t="shared" si="17"/>
        <v>1665460</v>
      </c>
      <c r="AM15" s="12">
        <f t="shared" si="18"/>
        <v>1724411</v>
      </c>
      <c r="AN15" s="1">
        <f t="shared" si="19"/>
        <v>1.2500000000000001E-2</v>
      </c>
      <c r="AO15" s="6">
        <f t="shared" si="20"/>
        <v>1.7001255601719053E-2</v>
      </c>
      <c r="AP15" s="2">
        <f t="shared" si="21"/>
        <v>1.7924742962343209E-2</v>
      </c>
      <c r="AQ15" s="31" t="s">
        <v>8</v>
      </c>
      <c r="AR15" s="33" t="s">
        <v>9</v>
      </c>
      <c r="AS15" s="21">
        <v>6764</v>
      </c>
      <c r="AT15" s="45">
        <v>387137570</v>
      </c>
      <c r="AU15" s="46">
        <v>339208858</v>
      </c>
      <c r="AV15" s="21">
        <v>6765</v>
      </c>
      <c r="AW15" s="45">
        <v>390599760</v>
      </c>
      <c r="AX15" s="46">
        <v>342221895</v>
      </c>
      <c r="AY15" s="10">
        <f t="shared" si="22"/>
        <v>1</v>
      </c>
      <c r="AZ15" s="19">
        <f t="shared" si="23"/>
        <v>3462190</v>
      </c>
      <c r="BA15" s="12">
        <f t="shared" si="24"/>
        <v>3013037</v>
      </c>
      <c r="BB15" s="1">
        <f t="shared" si="25"/>
        <v>1.4784151389710232E-4</v>
      </c>
      <c r="BC15" s="6">
        <f t="shared" si="26"/>
        <v>8.943048332922067E-3</v>
      </c>
      <c r="BD15" s="2">
        <f t="shared" si="27"/>
        <v>8.8825422123852676E-3</v>
      </c>
    </row>
    <row r="16" spans="1:56" ht="21" customHeight="1">
      <c r="A16" s="34" t="s">
        <v>101</v>
      </c>
      <c r="B16" s="37" t="s">
        <v>10</v>
      </c>
      <c r="C16" s="22">
        <v>17477</v>
      </c>
      <c r="D16" s="49">
        <v>5708839860</v>
      </c>
      <c r="E16" s="50">
        <v>4619073371</v>
      </c>
      <c r="F16" s="22">
        <v>17456</v>
      </c>
      <c r="G16" s="49">
        <v>6187252260</v>
      </c>
      <c r="H16" s="50">
        <v>5072668448</v>
      </c>
      <c r="I16" s="13">
        <f t="shared" ref="I16:I44" si="28">(F16-C16)</f>
        <v>-21</v>
      </c>
      <c r="J16" s="14">
        <f t="shared" ref="J16:J44" si="29">(G16-D16)</f>
        <v>478412400</v>
      </c>
      <c r="K16" s="15">
        <f t="shared" ref="K16:K44" si="30">(H16-E16)</f>
        <v>453595077</v>
      </c>
      <c r="L16" s="7">
        <f t="shared" ref="L16:L44" si="31">IF(C16=0,"N.A.  ",I16/C16)</f>
        <v>-1.2015792184013276E-3</v>
      </c>
      <c r="M16" s="8">
        <f t="shared" ref="M16:M44" si="32">IF(D16=0,"N.A.  ",J16/D16)</f>
        <v>8.3802035392879282E-2</v>
      </c>
      <c r="N16" s="9">
        <f t="shared" ref="N16:N44" si="33">IF(E16=0,"N.A.  ",K16/E16)</f>
        <v>9.8200448567847612E-2</v>
      </c>
      <c r="O16" s="34" t="s">
        <v>101</v>
      </c>
      <c r="P16" s="37" t="s">
        <v>10</v>
      </c>
      <c r="Q16" s="22">
        <v>1769</v>
      </c>
      <c r="R16" s="49">
        <v>2296366560</v>
      </c>
      <c r="S16" s="50">
        <v>1938978049</v>
      </c>
      <c r="T16" s="22">
        <v>1771</v>
      </c>
      <c r="U16" s="49">
        <v>2616344160</v>
      </c>
      <c r="V16" s="50">
        <v>2263075313</v>
      </c>
      <c r="W16" s="13">
        <f t="shared" si="10"/>
        <v>2</v>
      </c>
      <c r="X16" s="14">
        <f t="shared" si="11"/>
        <v>319977600</v>
      </c>
      <c r="Y16" s="15">
        <f t="shared" si="12"/>
        <v>324097264</v>
      </c>
      <c r="Z16" s="7">
        <f t="shared" si="13"/>
        <v>1.1305822498586771E-3</v>
      </c>
      <c r="AA16" s="8">
        <f t="shared" si="14"/>
        <v>0.13934082022166355</v>
      </c>
      <c r="AB16" s="9">
        <f t="shared" si="15"/>
        <v>0.16714849565581646</v>
      </c>
      <c r="AC16" s="34" t="s">
        <v>101</v>
      </c>
      <c r="AD16" s="37" t="s">
        <v>10</v>
      </c>
      <c r="AE16" s="22">
        <v>3452</v>
      </c>
      <c r="AF16" s="49">
        <v>1790394210</v>
      </c>
      <c r="AG16" s="50">
        <v>1477542885</v>
      </c>
      <c r="AH16" s="22">
        <v>3426</v>
      </c>
      <c r="AI16" s="49">
        <v>1947080510</v>
      </c>
      <c r="AJ16" s="50">
        <v>1600582071</v>
      </c>
      <c r="AK16" s="13">
        <f t="shared" si="16"/>
        <v>-26</v>
      </c>
      <c r="AL16" s="14">
        <f t="shared" si="17"/>
        <v>156686300</v>
      </c>
      <c r="AM16" s="15">
        <f t="shared" si="18"/>
        <v>123039186</v>
      </c>
      <c r="AN16" s="7">
        <f t="shared" si="19"/>
        <v>-7.5318655851680186E-3</v>
      </c>
      <c r="AO16" s="8">
        <f t="shared" si="20"/>
        <v>8.7514972470783409E-2</v>
      </c>
      <c r="AP16" s="9">
        <f t="shared" si="21"/>
        <v>8.3272835766117201E-2</v>
      </c>
      <c r="AQ16" s="34" t="s">
        <v>101</v>
      </c>
      <c r="AR16" s="37" t="s">
        <v>10</v>
      </c>
      <c r="AS16" s="22">
        <v>12256</v>
      </c>
      <c r="AT16" s="49">
        <v>1622079090</v>
      </c>
      <c r="AU16" s="50">
        <v>1202552437</v>
      </c>
      <c r="AV16" s="22">
        <v>12259</v>
      </c>
      <c r="AW16" s="49">
        <v>1623827590</v>
      </c>
      <c r="AX16" s="50">
        <v>1209011064</v>
      </c>
      <c r="AY16" s="13">
        <f t="shared" si="22"/>
        <v>3</v>
      </c>
      <c r="AZ16" s="14">
        <f t="shared" si="23"/>
        <v>1748500</v>
      </c>
      <c r="BA16" s="15">
        <f t="shared" si="24"/>
        <v>6458627</v>
      </c>
      <c r="BB16" s="7">
        <f t="shared" si="25"/>
        <v>2.4477806788511747E-4</v>
      </c>
      <c r="BC16" s="8">
        <f t="shared" si="26"/>
        <v>1.0779375745482299E-3</v>
      </c>
      <c r="BD16" s="9">
        <f t="shared" si="27"/>
        <v>5.3707653830982176E-3</v>
      </c>
    </row>
    <row r="17" spans="1:56" ht="21" customHeight="1">
      <c r="A17" s="39" t="s">
        <v>102</v>
      </c>
      <c r="B17" s="38" t="s">
        <v>15</v>
      </c>
      <c r="C17" s="23">
        <v>18507</v>
      </c>
      <c r="D17" s="43">
        <v>2955520680</v>
      </c>
      <c r="E17" s="44">
        <v>2613445431</v>
      </c>
      <c r="F17" s="23">
        <v>18554</v>
      </c>
      <c r="G17" s="43">
        <v>3023626900</v>
      </c>
      <c r="H17" s="44">
        <v>2655615631</v>
      </c>
      <c r="I17" s="16">
        <f t="shared" si="28"/>
        <v>47</v>
      </c>
      <c r="J17" s="17">
        <f t="shared" si="29"/>
        <v>68106220</v>
      </c>
      <c r="K17" s="18">
        <f t="shared" si="30"/>
        <v>42170200</v>
      </c>
      <c r="L17" s="3">
        <f t="shared" si="31"/>
        <v>2.539579618522721E-3</v>
      </c>
      <c r="M17" s="4">
        <f t="shared" si="32"/>
        <v>2.304372981074861E-2</v>
      </c>
      <c r="N17" s="5">
        <f t="shared" si="33"/>
        <v>1.613586398238441E-2</v>
      </c>
      <c r="O17" s="39" t="s">
        <v>102</v>
      </c>
      <c r="P17" s="38" t="s">
        <v>15</v>
      </c>
      <c r="Q17" s="23">
        <v>1195</v>
      </c>
      <c r="R17" s="43">
        <v>857439980</v>
      </c>
      <c r="S17" s="44">
        <v>601373498</v>
      </c>
      <c r="T17" s="23">
        <v>1203</v>
      </c>
      <c r="U17" s="43">
        <v>917615340</v>
      </c>
      <c r="V17" s="44">
        <v>644680576</v>
      </c>
      <c r="W17" s="16">
        <f t="shared" si="10"/>
        <v>8</v>
      </c>
      <c r="X17" s="17">
        <f t="shared" si="11"/>
        <v>60175360</v>
      </c>
      <c r="Y17" s="18">
        <f t="shared" si="12"/>
        <v>43307078</v>
      </c>
      <c r="Z17" s="3">
        <f t="shared" si="13"/>
        <v>6.6945606694560665E-3</v>
      </c>
      <c r="AA17" s="4">
        <f t="shared" si="14"/>
        <v>7.0180259147701513E-2</v>
      </c>
      <c r="AB17" s="5">
        <f t="shared" si="15"/>
        <v>7.2013612412298228E-2</v>
      </c>
      <c r="AC17" s="39" t="s">
        <v>102</v>
      </c>
      <c r="AD17" s="38" t="s">
        <v>15</v>
      </c>
      <c r="AE17" s="23">
        <v>1143</v>
      </c>
      <c r="AF17" s="43">
        <v>263833730</v>
      </c>
      <c r="AG17" s="44">
        <v>256574045</v>
      </c>
      <c r="AH17" s="23">
        <v>1183</v>
      </c>
      <c r="AI17" s="43">
        <v>269587350</v>
      </c>
      <c r="AJ17" s="44">
        <v>259264961</v>
      </c>
      <c r="AK17" s="16">
        <f t="shared" si="16"/>
        <v>40</v>
      </c>
      <c r="AL17" s="17">
        <f t="shared" si="17"/>
        <v>5753620</v>
      </c>
      <c r="AM17" s="18">
        <f t="shared" si="18"/>
        <v>2690916</v>
      </c>
      <c r="AN17" s="3">
        <f t="shared" si="19"/>
        <v>3.4995625546806651E-2</v>
      </c>
      <c r="AO17" s="4">
        <f t="shared" si="20"/>
        <v>2.1807749903698818E-2</v>
      </c>
      <c r="AP17" s="5">
        <f t="shared" si="21"/>
        <v>1.0487873003678139E-2</v>
      </c>
      <c r="AQ17" s="39" t="s">
        <v>102</v>
      </c>
      <c r="AR17" s="38" t="s">
        <v>15</v>
      </c>
      <c r="AS17" s="23">
        <v>16169</v>
      </c>
      <c r="AT17" s="43">
        <v>1834246970</v>
      </c>
      <c r="AU17" s="44">
        <v>1755497888</v>
      </c>
      <c r="AV17" s="23">
        <v>16168</v>
      </c>
      <c r="AW17" s="43">
        <v>1836424210</v>
      </c>
      <c r="AX17" s="44">
        <v>1751670094</v>
      </c>
      <c r="AY17" s="16">
        <f t="shared" si="22"/>
        <v>-1</v>
      </c>
      <c r="AZ17" s="17">
        <f t="shared" si="23"/>
        <v>2177240</v>
      </c>
      <c r="BA17" s="18">
        <f t="shared" si="24"/>
        <v>-3827794</v>
      </c>
      <c r="BB17" s="3">
        <f t="shared" si="25"/>
        <v>-6.1846743768940565E-5</v>
      </c>
      <c r="BC17" s="4">
        <f t="shared" si="26"/>
        <v>1.1869939193629962E-3</v>
      </c>
      <c r="BD17" s="5">
        <f t="shared" si="27"/>
        <v>-2.1804606124368065E-3</v>
      </c>
    </row>
    <row r="18" spans="1:56" ht="21" customHeight="1">
      <c r="A18" s="31" t="s">
        <v>21</v>
      </c>
      <c r="B18" s="33" t="s">
        <v>22</v>
      </c>
      <c r="C18" s="21">
        <v>1193</v>
      </c>
      <c r="D18" s="45">
        <v>92933280</v>
      </c>
      <c r="E18" s="46">
        <v>86280414</v>
      </c>
      <c r="F18" s="21">
        <v>1193</v>
      </c>
      <c r="G18" s="45">
        <v>95968260</v>
      </c>
      <c r="H18" s="46">
        <v>88690536</v>
      </c>
      <c r="I18" s="10">
        <f t="shared" si="28"/>
        <v>0</v>
      </c>
      <c r="J18" s="19">
        <f t="shared" si="29"/>
        <v>3034980</v>
      </c>
      <c r="K18" s="12">
        <f t="shared" si="30"/>
        <v>2410122</v>
      </c>
      <c r="L18" s="1">
        <f t="shared" si="31"/>
        <v>0</v>
      </c>
      <c r="M18" s="6">
        <f t="shared" si="32"/>
        <v>3.2657622759037448E-2</v>
      </c>
      <c r="N18" s="2">
        <f t="shared" si="33"/>
        <v>2.7933593364538097E-2</v>
      </c>
      <c r="O18" s="31" t="s">
        <v>21</v>
      </c>
      <c r="P18" s="33" t="s">
        <v>22</v>
      </c>
      <c r="Q18" s="21">
        <v>108</v>
      </c>
      <c r="R18" s="45">
        <v>29747560</v>
      </c>
      <c r="S18" s="46">
        <v>26592100</v>
      </c>
      <c r="T18" s="21">
        <v>104</v>
      </c>
      <c r="U18" s="45">
        <v>31687010</v>
      </c>
      <c r="V18" s="46">
        <v>27965700</v>
      </c>
      <c r="W18" s="10">
        <f t="shared" si="10"/>
        <v>-4</v>
      </c>
      <c r="X18" s="19">
        <f t="shared" si="11"/>
        <v>1939450</v>
      </c>
      <c r="Y18" s="12">
        <f t="shared" si="12"/>
        <v>1373600</v>
      </c>
      <c r="Z18" s="1">
        <f t="shared" si="13"/>
        <v>-3.7037037037037035E-2</v>
      </c>
      <c r="AA18" s="6">
        <f t="shared" si="14"/>
        <v>6.5196943883800887E-2</v>
      </c>
      <c r="AB18" s="2">
        <f t="shared" si="15"/>
        <v>5.1654438724282777E-2</v>
      </c>
      <c r="AC18" s="31" t="s">
        <v>21</v>
      </c>
      <c r="AD18" s="33" t="s">
        <v>22</v>
      </c>
      <c r="AE18" s="21">
        <v>155</v>
      </c>
      <c r="AF18" s="45">
        <v>6663940</v>
      </c>
      <c r="AG18" s="46">
        <v>6648220</v>
      </c>
      <c r="AH18" s="21">
        <v>159</v>
      </c>
      <c r="AI18" s="45">
        <v>7865820</v>
      </c>
      <c r="AJ18" s="46">
        <v>7849880</v>
      </c>
      <c r="AK18" s="10">
        <f t="shared" si="16"/>
        <v>4</v>
      </c>
      <c r="AL18" s="19">
        <f t="shared" si="17"/>
        <v>1201880</v>
      </c>
      <c r="AM18" s="12">
        <f t="shared" si="18"/>
        <v>1201660</v>
      </c>
      <c r="AN18" s="1">
        <f t="shared" si="19"/>
        <v>2.5806451612903226E-2</v>
      </c>
      <c r="AO18" s="6">
        <f t="shared" si="20"/>
        <v>0.18035576550809282</v>
      </c>
      <c r="AP18" s="2">
        <f t="shared" si="21"/>
        <v>0.1807491328505976</v>
      </c>
      <c r="AQ18" s="31" t="s">
        <v>21</v>
      </c>
      <c r="AR18" s="33" t="s">
        <v>22</v>
      </c>
      <c r="AS18" s="21">
        <v>930</v>
      </c>
      <c r="AT18" s="45">
        <v>56521780</v>
      </c>
      <c r="AU18" s="46">
        <v>53040094</v>
      </c>
      <c r="AV18" s="21">
        <v>930</v>
      </c>
      <c r="AW18" s="45">
        <v>56415430</v>
      </c>
      <c r="AX18" s="46">
        <v>52874956</v>
      </c>
      <c r="AY18" s="10">
        <f t="shared" si="22"/>
        <v>0</v>
      </c>
      <c r="AZ18" s="19">
        <f t="shared" si="23"/>
        <v>-106350</v>
      </c>
      <c r="BA18" s="12">
        <f t="shared" si="24"/>
        <v>-165138</v>
      </c>
      <c r="BB18" s="1">
        <f t="shared" si="25"/>
        <v>0</v>
      </c>
      <c r="BC18" s="6">
        <f t="shared" si="26"/>
        <v>-1.8815755625530548E-3</v>
      </c>
      <c r="BD18" s="2">
        <f t="shared" si="27"/>
        <v>-3.1134560206473238E-3</v>
      </c>
    </row>
    <row r="19" spans="1:56" ht="21" customHeight="1">
      <c r="A19" s="34" t="s">
        <v>103</v>
      </c>
      <c r="B19" s="37" t="s">
        <v>104</v>
      </c>
      <c r="C19" s="22">
        <v>415</v>
      </c>
      <c r="D19" s="49">
        <v>14900090</v>
      </c>
      <c r="E19" s="50">
        <v>11626311</v>
      </c>
      <c r="F19" s="22">
        <v>417</v>
      </c>
      <c r="G19" s="49">
        <v>14825410</v>
      </c>
      <c r="H19" s="50">
        <v>11647264</v>
      </c>
      <c r="I19" s="13">
        <f t="shared" si="28"/>
        <v>2</v>
      </c>
      <c r="J19" s="14">
        <f t="shared" si="29"/>
        <v>-74680</v>
      </c>
      <c r="K19" s="15">
        <f t="shared" si="30"/>
        <v>20953</v>
      </c>
      <c r="L19" s="7">
        <f t="shared" si="31"/>
        <v>4.8192771084337354E-3</v>
      </c>
      <c r="M19" s="8">
        <f t="shared" si="32"/>
        <v>-5.0120502627836478E-3</v>
      </c>
      <c r="N19" s="9">
        <f t="shared" si="33"/>
        <v>1.802205359894467E-3</v>
      </c>
      <c r="O19" s="34" t="s">
        <v>103</v>
      </c>
      <c r="P19" s="37" t="s">
        <v>104</v>
      </c>
      <c r="Q19" s="22">
        <v>73</v>
      </c>
      <c r="R19" s="49">
        <v>2592870</v>
      </c>
      <c r="S19" s="50">
        <v>805083</v>
      </c>
      <c r="T19" s="22">
        <v>75</v>
      </c>
      <c r="U19" s="49">
        <v>2604420</v>
      </c>
      <c r="V19" s="50">
        <v>866678</v>
      </c>
      <c r="W19" s="13">
        <f t="shared" si="10"/>
        <v>2</v>
      </c>
      <c r="X19" s="14">
        <f t="shared" si="11"/>
        <v>11550</v>
      </c>
      <c r="Y19" s="15">
        <f t="shared" si="12"/>
        <v>61595</v>
      </c>
      <c r="Z19" s="7">
        <f t="shared" si="13"/>
        <v>2.7397260273972601E-2</v>
      </c>
      <c r="AA19" s="8">
        <f t="shared" si="14"/>
        <v>4.4545233659998382E-3</v>
      </c>
      <c r="AB19" s="9">
        <f t="shared" si="15"/>
        <v>7.6507639584986895E-2</v>
      </c>
      <c r="AC19" s="34" t="s">
        <v>103</v>
      </c>
      <c r="AD19" s="37" t="s">
        <v>104</v>
      </c>
      <c r="AE19" s="22">
        <v>15</v>
      </c>
      <c r="AF19" s="49">
        <v>1328210</v>
      </c>
      <c r="AG19" s="50">
        <v>1141600</v>
      </c>
      <c r="AH19" s="22">
        <v>16</v>
      </c>
      <c r="AI19" s="49">
        <v>1329510</v>
      </c>
      <c r="AJ19" s="50">
        <v>1145530</v>
      </c>
      <c r="AK19" s="13">
        <f t="shared" si="16"/>
        <v>1</v>
      </c>
      <c r="AL19" s="14">
        <f t="shared" si="17"/>
        <v>1300</v>
      </c>
      <c r="AM19" s="15">
        <f t="shared" si="18"/>
        <v>3930</v>
      </c>
      <c r="AN19" s="7">
        <f t="shared" si="19"/>
        <v>6.6666666666666666E-2</v>
      </c>
      <c r="AO19" s="8">
        <f t="shared" si="20"/>
        <v>9.7876088871488701E-4</v>
      </c>
      <c r="AP19" s="9">
        <f t="shared" si="21"/>
        <v>3.4425367904695166E-3</v>
      </c>
      <c r="AQ19" s="34" t="s">
        <v>103</v>
      </c>
      <c r="AR19" s="37" t="s">
        <v>104</v>
      </c>
      <c r="AS19" s="22">
        <v>327</v>
      </c>
      <c r="AT19" s="49">
        <v>10979010</v>
      </c>
      <c r="AU19" s="50">
        <v>9679628</v>
      </c>
      <c r="AV19" s="22">
        <v>326</v>
      </c>
      <c r="AW19" s="49">
        <v>10891480</v>
      </c>
      <c r="AX19" s="50">
        <v>9635056</v>
      </c>
      <c r="AY19" s="13">
        <f t="shared" si="22"/>
        <v>-1</v>
      </c>
      <c r="AZ19" s="14">
        <f t="shared" si="23"/>
        <v>-87530</v>
      </c>
      <c r="BA19" s="15">
        <f t="shared" si="24"/>
        <v>-44572</v>
      </c>
      <c r="BB19" s="7">
        <f t="shared" si="25"/>
        <v>-3.0581039755351682E-3</v>
      </c>
      <c r="BC19" s="8">
        <f t="shared" si="26"/>
        <v>-7.9724856794920491E-3</v>
      </c>
      <c r="BD19" s="9">
        <f t="shared" si="27"/>
        <v>-4.6047224128861154E-3</v>
      </c>
    </row>
    <row r="20" spans="1:56" ht="21" customHeight="1">
      <c r="A20" s="31" t="s">
        <v>105</v>
      </c>
      <c r="B20" s="33" t="s">
        <v>26</v>
      </c>
      <c r="C20" s="23">
        <v>14043</v>
      </c>
      <c r="D20" s="43">
        <v>5861288010</v>
      </c>
      <c r="E20" s="44">
        <v>4833604346</v>
      </c>
      <c r="F20" s="23">
        <v>14132</v>
      </c>
      <c r="G20" s="43">
        <v>6431508950</v>
      </c>
      <c r="H20" s="44">
        <v>5307689729</v>
      </c>
      <c r="I20" s="16">
        <f t="shared" si="28"/>
        <v>89</v>
      </c>
      <c r="J20" s="17">
        <f t="shared" si="29"/>
        <v>570220940</v>
      </c>
      <c r="K20" s="18">
        <f t="shared" si="30"/>
        <v>474085383</v>
      </c>
      <c r="L20" s="3">
        <f t="shared" si="31"/>
        <v>6.3376771345154169E-3</v>
      </c>
      <c r="M20" s="4">
        <f t="shared" si="32"/>
        <v>9.7285944493282123E-2</v>
      </c>
      <c r="N20" s="5">
        <f t="shared" si="33"/>
        <v>9.8081131400902632E-2</v>
      </c>
      <c r="O20" s="31" t="s">
        <v>105</v>
      </c>
      <c r="P20" s="33" t="s">
        <v>26</v>
      </c>
      <c r="Q20" s="23">
        <v>962</v>
      </c>
      <c r="R20" s="43">
        <v>1546132660</v>
      </c>
      <c r="S20" s="44">
        <v>1167538050</v>
      </c>
      <c r="T20" s="23">
        <v>961</v>
      </c>
      <c r="U20" s="43">
        <v>1778664410</v>
      </c>
      <c r="V20" s="44">
        <v>1412023915</v>
      </c>
      <c r="W20" s="16">
        <f t="shared" si="10"/>
        <v>-1</v>
      </c>
      <c r="X20" s="17">
        <f t="shared" si="11"/>
        <v>232531750</v>
      </c>
      <c r="Y20" s="18">
        <f t="shared" si="12"/>
        <v>244485865</v>
      </c>
      <c r="Z20" s="3">
        <f t="shared" si="13"/>
        <v>-1.0395010395010396E-3</v>
      </c>
      <c r="AA20" s="4">
        <f t="shared" si="14"/>
        <v>0.1503957299498479</v>
      </c>
      <c r="AB20" s="5">
        <f t="shared" si="15"/>
        <v>0.20940290982379547</v>
      </c>
      <c r="AC20" s="31" t="s">
        <v>105</v>
      </c>
      <c r="AD20" s="33" t="s">
        <v>26</v>
      </c>
      <c r="AE20" s="23">
        <v>1427</v>
      </c>
      <c r="AF20" s="43">
        <v>1149720870</v>
      </c>
      <c r="AG20" s="44">
        <v>727063640</v>
      </c>
      <c r="AH20" s="23">
        <v>1444</v>
      </c>
      <c r="AI20" s="43">
        <v>1360778820</v>
      </c>
      <c r="AJ20" s="44">
        <v>846186654</v>
      </c>
      <c r="AK20" s="16">
        <f t="shared" si="16"/>
        <v>17</v>
      </c>
      <c r="AL20" s="17">
        <f t="shared" si="17"/>
        <v>211057950</v>
      </c>
      <c r="AM20" s="18">
        <f t="shared" si="18"/>
        <v>119123014</v>
      </c>
      <c r="AN20" s="3">
        <f t="shared" si="19"/>
        <v>1.1913104414856343E-2</v>
      </c>
      <c r="AO20" s="4">
        <f t="shared" si="20"/>
        <v>0.18357320938255214</v>
      </c>
      <c r="AP20" s="5">
        <f t="shared" si="21"/>
        <v>0.16384124778953324</v>
      </c>
      <c r="AQ20" s="31" t="s">
        <v>105</v>
      </c>
      <c r="AR20" s="33" t="s">
        <v>26</v>
      </c>
      <c r="AS20" s="23">
        <v>11654</v>
      </c>
      <c r="AT20" s="43">
        <v>3165434480</v>
      </c>
      <c r="AU20" s="44">
        <v>2939002656</v>
      </c>
      <c r="AV20" s="23">
        <v>11727</v>
      </c>
      <c r="AW20" s="43">
        <v>3292065720</v>
      </c>
      <c r="AX20" s="44">
        <v>3049479160</v>
      </c>
      <c r="AY20" s="16">
        <f t="shared" si="22"/>
        <v>73</v>
      </c>
      <c r="AZ20" s="17">
        <f t="shared" si="23"/>
        <v>126631240</v>
      </c>
      <c r="BA20" s="18">
        <f t="shared" si="24"/>
        <v>110476504</v>
      </c>
      <c r="BB20" s="3">
        <f t="shared" si="25"/>
        <v>6.2639437103140551E-3</v>
      </c>
      <c r="BC20" s="4">
        <f t="shared" si="26"/>
        <v>4.0004378798578072E-2</v>
      </c>
      <c r="BD20" s="5">
        <f t="shared" si="27"/>
        <v>3.7589793862370706E-2</v>
      </c>
    </row>
    <row r="21" spans="1:56" ht="21" customHeight="1">
      <c r="A21" s="31" t="s">
        <v>137</v>
      </c>
      <c r="B21" s="33" t="s">
        <v>41</v>
      </c>
      <c r="C21" s="21">
        <v>376026</v>
      </c>
      <c r="D21" s="45">
        <v>103059450200</v>
      </c>
      <c r="E21" s="46">
        <v>78908940661</v>
      </c>
      <c r="F21" s="21">
        <v>377389</v>
      </c>
      <c r="G21" s="45">
        <v>111159893490</v>
      </c>
      <c r="H21" s="46">
        <v>85434260903</v>
      </c>
      <c r="I21" s="10">
        <f t="shared" si="28"/>
        <v>1363</v>
      </c>
      <c r="J21" s="19">
        <f t="shared" si="29"/>
        <v>8100443290</v>
      </c>
      <c r="K21" s="12">
        <f t="shared" si="30"/>
        <v>6525320242</v>
      </c>
      <c r="L21" s="1">
        <f t="shared" si="31"/>
        <v>3.6247493524383953E-3</v>
      </c>
      <c r="M21" s="6">
        <f t="shared" si="32"/>
        <v>7.8599713798977747E-2</v>
      </c>
      <c r="N21" s="2">
        <f t="shared" si="33"/>
        <v>8.2694307987650859E-2</v>
      </c>
      <c r="O21" s="31" t="s">
        <v>137</v>
      </c>
      <c r="P21" s="33" t="s">
        <v>41</v>
      </c>
      <c r="Q21" s="21">
        <v>38920</v>
      </c>
      <c r="R21" s="45">
        <v>42601691980</v>
      </c>
      <c r="S21" s="46">
        <v>30686305297</v>
      </c>
      <c r="T21" s="21">
        <v>39038</v>
      </c>
      <c r="U21" s="45">
        <v>48689168950</v>
      </c>
      <c r="V21" s="46">
        <v>35448161984</v>
      </c>
      <c r="W21" s="10">
        <f t="shared" si="10"/>
        <v>118</v>
      </c>
      <c r="X21" s="19">
        <f t="shared" si="11"/>
        <v>6087476970</v>
      </c>
      <c r="Y21" s="12">
        <f t="shared" si="12"/>
        <v>4761856687</v>
      </c>
      <c r="Z21" s="1">
        <f t="shared" si="13"/>
        <v>3.0318602261048305E-3</v>
      </c>
      <c r="AA21" s="6">
        <f t="shared" si="14"/>
        <v>0.1428928450273256</v>
      </c>
      <c r="AB21" s="2">
        <f t="shared" si="15"/>
        <v>0.15517856062865723</v>
      </c>
      <c r="AC21" s="31" t="s">
        <v>137</v>
      </c>
      <c r="AD21" s="33" t="s">
        <v>41</v>
      </c>
      <c r="AE21" s="21">
        <v>45842</v>
      </c>
      <c r="AF21" s="45">
        <v>13958284560</v>
      </c>
      <c r="AG21" s="46">
        <v>12347152512</v>
      </c>
      <c r="AH21" s="21">
        <v>47071</v>
      </c>
      <c r="AI21" s="45">
        <v>14868460700</v>
      </c>
      <c r="AJ21" s="46">
        <v>13056616635</v>
      </c>
      <c r="AK21" s="10">
        <f t="shared" si="16"/>
        <v>1229</v>
      </c>
      <c r="AL21" s="19">
        <f t="shared" si="17"/>
        <v>910176140</v>
      </c>
      <c r="AM21" s="12">
        <f t="shared" si="18"/>
        <v>709464123</v>
      </c>
      <c r="AN21" s="1">
        <f t="shared" si="19"/>
        <v>2.6809476026351382E-2</v>
      </c>
      <c r="AO21" s="6">
        <f t="shared" si="20"/>
        <v>6.5206876682273346E-2</v>
      </c>
      <c r="AP21" s="2">
        <f t="shared" si="21"/>
        <v>5.7459735944014878E-2</v>
      </c>
      <c r="AQ21" s="31" t="s">
        <v>137</v>
      </c>
      <c r="AR21" s="33" t="s">
        <v>41</v>
      </c>
      <c r="AS21" s="21">
        <v>291264</v>
      </c>
      <c r="AT21" s="45">
        <v>46499473660</v>
      </c>
      <c r="AU21" s="46">
        <v>35875482852</v>
      </c>
      <c r="AV21" s="21">
        <v>291280</v>
      </c>
      <c r="AW21" s="45">
        <v>47602263840</v>
      </c>
      <c r="AX21" s="46">
        <v>36929482284</v>
      </c>
      <c r="AY21" s="10">
        <f t="shared" si="22"/>
        <v>16</v>
      </c>
      <c r="AZ21" s="19">
        <f t="shared" si="23"/>
        <v>1102790180</v>
      </c>
      <c r="BA21" s="12">
        <f t="shared" si="24"/>
        <v>1053999432</v>
      </c>
      <c r="BB21" s="1">
        <f t="shared" si="25"/>
        <v>5.4932981762250057E-5</v>
      </c>
      <c r="BC21" s="6">
        <f t="shared" si="26"/>
        <v>2.3716186296290218E-2</v>
      </c>
      <c r="BD21" s="2">
        <f t="shared" si="27"/>
        <v>2.9379379682446315E-2</v>
      </c>
    </row>
    <row r="22" spans="1:56" ht="21" customHeight="1">
      <c r="A22" s="34" t="s">
        <v>32</v>
      </c>
      <c r="B22" s="37" t="s">
        <v>33</v>
      </c>
      <c r="C22" s="22">
        <v>19124</v>
      </c>
      <c r="D22" s="49">
        <v>3045314900</v>
      </c>
      <c r="E22" s="50">
        <v>2779938575</v>
      </c>
      <c r="F22" s="22">
        <v>19185</v>
      </c>
      <c r="G22" s="49">
        <v>3207726640</v>
      </c>
      <c r="H22" s="50">
        <v>2917681665</v>
      </c>
      <c r="I22" s="13">
        <f t="shared" si="28"/>
        <v>61</v>
      </c>
      <c r="J22" s="14">
        <f t="shared" si="29"/>
        <v>162411740</v>
      </c>
      <c r="K22" s="15">
        <f t="shared" si="30"/>
        <v>137743090</v>
      </c>
      <c r="L22" s="7">
        <f t="shared" si="31"/>
        <v>3.1897092658439655E-3</v>
      </c>
      <c r="M22" s="8">
        <f t="shared" si="32"/>
        <v>5.3331673515930982E-2</v>
      </c>
      <c r="N22" s="9">
        <f t="shared" si="33"/>
        <v>4.9548968901228327E-2</v>
      </c>
      <c r="O22" s="34" t="s">
        <v>32</v>
      </c>
      <c r="P22" s="37" t="s">
        <v>33</v>
      </c>
      <c r="Q22" s="22">
        <v>1272</v>
      </c>
      <c r="R22" s="49">
        <v>711545280</v>
      </c>
      <c r="S22" s="50">
        <v>567265171</v>
      </c>
      <c r="T22" s="22">
        <v>1283</v>
      </c>
      <c r="U22" s="49">
        <v>844505870</v>
      </c>
      <c r="V22" s="50">
        <v>684410239</v>
      </c>
      <c r="W22" s="13">
        <f t="shared" si="10"/>
        <v>11</v>
      </c>
      <c r="X22" s="14">
        <f t="shared" si="11"/>
        <v>132960590</v>
      </c>
      <c r="Y22" s="15">
        <f t="shared" si="12"/>
        <v>117145068</v>
      </c>
      <c r="Z22" s="7">
        <f t="shared" si="13"/>
        <v>8.6477987421383646E-3</v>
      </c>
      <c r="AA22" s="8">
        <f t="shared" si="14"/>
        <v>0.18686174125137897</v>
      </c>
      <c r="AB22" s="9">
        <f t="shared" si="15"/>
        <v>0.20650847961190974</v>
      </c>
      <c r="AC22" s="34" t="s">
        <v>32</v>
      </c>
      <c r="AD22" s="37" t="s">
        <v>33</v>
      </c>
      <c r="AE22" s="22">
        <v>1225</v>
      </c>
      <c r="AF22" s="49">
        <v>466503930</v>
      </c>
      <c r="AG22" s="50">
        <v>466342520</v>
      </c>
      <c r="AH22" s="22">
        <v>1271</v>
      </c>
      <c r="AI22" s="49">
        <v>479535970</v>
      </c>
      <c r="AJ22" s="50">
        <v>479331292</v>
      </c>
      <c r="AK22" s="13">
        <f t="shared" si="16"/>
        <v>46</v>
      </c>
      <c r="AL22" s="14">
        <f t="shared" si="17"/>
        <v>13032040</v>
      </c>
      <c r="AM22" s="15">
        <f t="shared" si="18"/>
        <v>12988772</v>
      </c>
      <c r="AN22" s="7">
        <f t="shared" si="19"/>
        <v>3.7551020408163265E-2</v>
      </c>
      <c r="AO22" s="8">
        <f t="shared" si="20"/>
        <v>2.7935541722017218E-2</v>
      </c>
      <c r="AP22" s="9">
        <f t="shared" si="21"/>
        <v>2.7852429154433526E-2</v>
      </c>
      <c r="AQ22" s="34" t="s">
        <v>32</v>
      </c>
      <c r="AR22" s="37" t="s">
        <v>33</v>
      </c>
      <c r="AS22" s="22">
        <v>16627</v>
      </c>
      <c r="AT22" s="49">
        <v>1867265690</v>
      </c>
      <c r="AU22" s="50">
        <v>1746330884</v>
      </c>
      <c r="AV22" s="22">
        <v>16631</v>
      </c>
      <c r="AW22" s="49">
        <v>1883684800</v>
      </c>
      <c r="AX22" s="50">
        <v>1753940134</v>
      </c>
      <c r="AY22" s="13">
        <f t="shared" si="22"/>
        <v>4</v>
      </c>
      <c r="AZ22" s="14">
        <f t="shared" si="23"/>
        <v>16419110</v>
      </c>
      <c r="BA22" s="15">
        <f t="shared" si="24"/>
        <v>7609250</v>
      </c>
      <c r="BB22" s="7">
        <f t="shared" si="25"/>
        <v>2.4057256269922414E-4</v>
      </c>
      <c r="BC22" s="8">
        <f t="shared" si="26"/>
        <v>8.7931300231837931E-3</v>
      </c>
      <c r="BD22" s="9">
        <f t="shared" si="27"/>
        <v>4.3572784915599074E-3</v>
      </c>
    </row>
    <row r="23" spans="1:56" ht="21" customHeight="1">
      <c r="A23" s="31" t="s">
        <v>38</v>
      </c>
      <c r="B23" s="33" t="s">
        <v>39</v>
      </c>
      <c r="C23" s="23">
        <v>14354</v>
      </c>
      <c r="D23" s="43">
        <v>1831697830</v>
      </c>
      <c r="E23" s="44">
        <v>1626721654</v>
      </c>
      <c r="F23" s="23">
        <v>14411</v>
      </c>
      <c r="G23" s="43">
        <v>1876289800</v>
      </c>
      <c r="H23" s="44">
        <v>1661072895</v>
      </c>
      <c r="I23" s="16">
        <f t="shared" si="28"/>
        <v>57</v>
      </c>
      <c r="J23" s="17">
        <f t="shared" si="29"/>
        <v>44591970</v>
      </c>
      <c r="K23" s="18">
        <f t="shared" si="30"/>
        <v>34351241</v>
      </c>
      <c r="L23" s="3">
        <f t="shared" si="31"/>
        <v>3.9710185314198133E-3</v>
      </c>
      <c r="M23" s="4">
        <f t="shared" si="32"/>
        <v>2.4344610377138462E-2</v>
      </c>
      <c r="N23" s="5">
        <f t="shared" si="33"/>
        <v>2.1116852361024757E-2</v>
      </c>
      <c r="O23" s="31" t="s">
        <v>38</v>
      </c>
      <c r="P23" s="33" t="s">
        <v>39</v>
      </c>
      <c r="Q23" s="23">
        <v>1111</v>
      </c>
      <c r="R23" s="43">
        <v>503244490</v>
      </c>
      <c r="S23" s="44">
        <v>390106468</v>
      </c>
      <c r="T23" s="23">
        <v>1114</v>
      </c>
      <c r="U23" s="43">
        <v>535986420</v>
      </c>
      <c r="V23" s="44">
        <v>415412419</v>
      </c>
      <c r="W23" s="16">
        <f t="shared" si="10"/>
        <v>3</v>
      </c>
      <c r="X23" s="17">
        <f t="shared" si="11"/>
        <v>32741930</v>
      </c>
      <c r="Y23" s="18">
        <f t="shared" si="12"/>
        <v>25305951</v>
      </c>
      <c r="Z23" s="3">
        <f t="shared" si="13"/>
        <v>2.7002700270027003E-3</v>
      </c>
      <c r="AA23" s="4">
        <f t="shared" si="14"/>
        <v>6.506167608511719E-2</v>
      </c>
      <c r="AB23" s="5">
        <f t="shared" si="15"/>
        <v>6.4869344847673732E-2</v>
      </c>
      <c r="AC23" s="31" t="s">
        <v>38</v>
      </c>
      <c r="AD23" s="33" t="s">
        <v>39</v>
      </c>
      <c r="AE23" s="23">
        <v>1286</v>
      </c>
      <c r="AF23" s="43">
        <v>148117410</v>
      </c>
      <c r="AG23" s="44">
        <v>144961125</v>
      </c>
      <c r="AH23" s="23">
        <v>1333</v>
      </c>
      <c r="AI23" s="43">
        <v>174131300</v>
      </c>
      <c r="AJ23" s="44">
        <v>171229406</v>
      </c>
      <c r="AK23" s="16">
        <f t="shared" si="16"/>
        <v>47</v>
      </c>
      <c r="AL23" s="17">
        <f t="shared" si="17"/>
        <v>26013890</v>
      </c>
      <c r="AM23" s="18">
        <f t="shared" si="18"/>
        <v>26268281</v>
      </c>
      <c r="AN23" s="3">
        <f t="shared" si="19"/>
        <v>3.6547433903576981E-2</v>
      </c>
      <c r="AO23" s="4">
        <f t="shared" si="20"/>
        <v>0.17563019769249275</v>
      </c>
      <c r="AP23" s="5">
        <f t="shared" si="21"/>
        <v>0.18120914141636249</v>
      </c>
      <c r="AQ23" s="31" t="s">
        <v>38</v>
      </c>
      <c r="AR23" s="33" t="s">
        <v>39</v>
      </c>
      <c r="AS23" s="23">
        <v>11957</v>
      </c>
      <c r="AT23" s="43">
        <v>1180335930</v>
      </c>
      <c r="AU23" s="44">
        <v>1091654061</v>
      </c>
      <c r="AV23" s="23">
        <v>11964</v>
      </c>
      <c r="AW23" s="43">
        <v>1166172080</v>
      </c>
      <c r="AX23" s="44">
        <v>1074431070</v>
      </c>
      <c r="AY23" s="16">
        <f t="shared" si="22"/>
        <v>7</v>
      </c>
      <c r="AZ23" s="17">
        <f t="shared" si="23"/>
        <v>-14163850</v>
      </c>
      <c r="BA23" s="18">
        <f t="shared" si="24"/>
        <v>-17222991</v>
      </c>
      <c r="BB23" s="3">
        <f t="shared" si="25"/>
        <v>5.8543112820941712E-4</v>
      </c>
      <c r="BC23" s="4">
        <f t="shared" si="26"/>
        <v>-1.1999846518270438E-2</v>
      </c>
      <c r="BD23" s="5">
        <f t="shared" si="27"/>
        <v>-1.5776967828272478E-2</v>
      </c>
    </row>
    <row r="24" spans="1:56" ht="21" customHeight="1">
      <c r="A24" s="31" t="s">
        <v>12</v>
      </c>
      <c r="B24" s="33" t="s">
        <v>13</v>
      </c>
      <c r="C24" s="21">
        <v>12310</v>
      </c>
      <c r="D24" s="45">
        <v>4689944170</v>
      </c>
      <c r="E24" s="46">
        <v>3688232621</v>
      </c>
      <c r="F24" s="21">
        <v>12417</v>
      </c>
      <c r="G24" s="45">
        <v>5146358450</v>
      </c>
      <c r="H24" s="46">
        <v>4113225020</v>
      </c>
      <c r="I24" s="10">
        <f t="shared" si="28"/>
        <v>107</v>
      </c>
      <c r="J24" s="19">
        <f t="shared" si="29"/>
        <v>456414280</v>
      </c>
      <c r="K24" s="12">
        <f t="shared" si="30"/>
        <v>424992399</v>
      </c>
      <c r="L24" s="1">
        <f t="shared" si="31"/>
        <v>8.6921202274573509E-3</v>
      </c>
      <c r="M24" s="6">
        <f t="shared" si="32"/>
        <v>9.7317636086060269E-2</v>
      </c>
      <c r="N24" s="2">
        <f t="shared" si="33"/>
        <v>0.11522928260549106</v>
      </c>
      <c r="O24" s="31" t="s">
        <v>12</v>
      </c>
      <c r="P24" s="33" t="s">
        <v>13</v>
      </c>
      <c r="Q24" s="21">
        <v>1242</v>
      </c>
      <c r="R24" s="45">
        <v>2426759830</v>
      </c>
      <c r="S24" s="46">
        <v>1946651914</v>
      </c>
      <c r="T24" s="21">
        <v>1234</v>
      </c>
      <c r="U24" s="45">
        <v>2794763820</v>
      </c>
      <c r="V24" s="46">
        <v>2308544826</v>
      </c>
      <c r="W24" s="10">
        <f t="shared" si="10"/>
        <v>-8</v>
      </c>
      <c r="X24" s="19">
        <f t="shared" si="11"/>
        <v>368003990</v>
      </c>
      <c r="Y24" s="12">
        <f t="shared" si="12"/>
        <v>361892912</v>
      </c>
      <c r="Z24" s="1">
        <f t="shared" si="13"/>
        <v>-6.4412238325281803E-3</v>
      </c>
      <c r="AA24" s="6">
        <f t="shared" si="14"/>
        <v>0.15164417403431307</v>
      </c>
      <c r="AB24" s="2">
        <f t="shared" si="15"/>
        <v>0.18590530202000974</v>
      </c>
      <c r="AC24" s="31" t="s">
        <v>12</v>
      </c>
      <c r="AD24" s="33" t="s">
        <v>13</v>
      </c>
      <c r="AE24" s="21">
        <v>2985</v>
      </c>
      <c r="AF24" s="45">
        <v>1101684660</v>
      </c>
      <c r="AG24" s="46">
        <v>921186405</v>
      </c>
      <c r="AH24" s="21">
        <v>3100</v>
      </c>
      <c r="AI24" s="45">
        <v>1175689500</v>
      </c>
      <c r="AJ24" s="46">
        <v>967396850</v>
      </c>
      <c r="AK24" s="10">
        <f t="shared" si="16"/>
        <v>115</v>
      </c>
      <c r="AL24" s="19">
        <f t="shared" si="17"/>
        <v>74004840</v>
      </c>
      <c r="AM24" s="12">
        <f t="shared" si="18"/>
        <v>46210445</v>
      </c>
      <c r="AN24" s="1">
        <f t="shared" si="19"/>
        <v>3.8525963149078725E-2</v>
      </c>
      <c r="AO24" s="6">
        <f t="shared" si="20"/>
        <v>6.7174249299250477E-2</v>
      </c>
      <c r="AP24" s="2">
        <f t="shared" si="21"/>
        <v>5.0164054472775249E-2</v>
      </c>
      <c r="AQ24" s="31" t="s">
        <v>12</v>
      </c>
      <c r="AR24" s="33" t="s">
        <v>13</v>
      </c>
      <c r="AS24" s="21">
        <v>8083</v>
      </c>
      <c r="AT24" s="45">
        <v>1161499680</v>
      </c>
      <c r="AU24" s="46">
        <v>820394302</v>
      </c>
      <c r="AV24" s="21">
        <v>8083</v>
      </c>
      <c r="AW24" s="45">
        <v>1175905130</v>
      </c>
      <c r="AX24" s="46">
        <v>837283344</v>
      </c>
      <c r="AY24" s="10">
        <f t="shared" si="22"/>
        <v>0</v>
      </c>
      <c r="AZ24" s="19">
        <f t="shared" si="23"/>
        <v>14405450</v>
      </c>
      <c r="BA24" s="12">
        <f t="shared" si="24"/>
        <v>16889042</v>
      </c>
      <c r="BB24" s="1">
        <f t="shared" si="25"/>
        <v>0</v>
      </c>
      <c r="BC24" s="6">
        <f t="shared" si="26"/>
        <v>1.2402457140582251E-2</v>
      </c>
      <c r="BD24" s="2">
        <f t="shared" si="27"/>
        <v>2.0586493541979767E-2</v>
      </c>
    </row>
    <row r="25" spans="1:56" ht="21" customHeight="1">
      <c r="A25" s="34" t="s">
        <v>106</v>
      </c>
      <c r="B25" s="37" t="s">
        <v>107</v>
      </c>
      <c r="C25" s="22">
        <v>18</v>
      </c>
      <c r="D25" s="49">
        <v>10394580</v>
      </c>
      <c r="E25" s="50">
        <v>10128860</v>
      </c>
      <c r="F25" s="22">
        <v>19</v>
      </c>
      <c r="G25" s="49">
        <v>13457280</v>
      </c>
      <c r="H25" s="50">
        <v>13191560</v>
      </c>
      <c r="I25" s="13">
        <f t="shared" si="28"/>
        <v>1</v>
      </c>
      <c r="J25" s="14">
        <f t="shared" si="29"/>
        <v>3062700</v>
      </c>
      <c r="K25" s="15">
        <f t="shared" si="30"/>
        <v>3062700</v>
      </c>
      <c r="L25" s="7">
        <f t="shared" si="31"/>
        <v>5.5555555555555552E-2</v>
      </c>
      <c r="M25" s="8">
        <f t="shared" si="32"/>
        <v>0.29464393943766848</v>
      </c>
      <c r="N25" s="9">
        <f t="shared" si="33"/>
        <v>0.30237361361495768</v>
      </c>
      <c r="O25" s="34" t="s">
        <v>106</v>
      </c>
      <c r="P25" s="37" t="s">
        <v>107</v>
      </c>
      <c r="Q25" s="22">
        <v>13</v>
      </c>
      <c r="R25" s="49">
        <v>6100010</v>
      </c>
      <c r="S25" s="50">
        <v>5834290</v>
      </c>
      <c r="T25" s="22">
        <v>13</v>
      </c>
      <c r="U25" s="49">
        <v>6099660</v>
      </c>
      <c r="V25" s="50">
        <v>5833940</v>
      </c>
      <c r="W25" s="13">
        <f t="shared" si="10"/>
        <v>0</v>
      </c>
      <c r="X25" s="14">
        <f t="shared" si="11"/>
        <v>-350</v>
      </c>
      <c r="Y25" s="15">
        <f t="shared" si="12"/>
        <v>-350</v>
      </c>
      <c r="Z25" s="7">
        <f t="shared" si="13"/>
        <v>0</v>
      </c>
      <c r="AA25" s="8">
        <f t="shared" si="14"/>
        <v>-5.7376955119745705E-5</v>
      </c>
      <c r="AB25" s="9">
        <f t="shared" si="15"/>
        <v>-5.9990161613495386E-5</v>
      </c>
      <c r="AC25" s="34" t="s">
        <v>106</v>
      </c>
      <c r="AD25" s="37" t="s">
        <v>107</v>
      </c>
      <c r="AE25" s="22">
        <v>5</v>
      </c>
      <c r="AF25" s="49">
        <v>4294570</v>
      </c>
      <c r="AG25" s="50">
        <v>4294570</v>
      </c>
      <c r="AH25" s="22">
        <v>6</v>
      </c>
      <c r="AI25" s="49">
        <v>7357620</v>
      </c>
      <c r="AJ25" s="50">
        <v>7357620</v>
      </c>
      <c r="AK25" s="13">
        <f t="shared" si="16"/>
        <v>1</v>
      </c>
      <c r="AL25" s="14">
        <f t="shared" si="17"/>
        <v>3063050</v>
      </c>
      <c r="AM25" s="15">
        <f t="shared" si="18"/>
        <v>3063050</v>
      </c>
      <c r="AN25" s="7">
        <f t="shared" si="19"/>
        <v>0.2</v>
      </c>
      <c r="AO25" s="8">
        <f t="shared" si="20"/>
        <v>0.71323787946173889</v>
      </c>
      <c r="AP25" s="9">
        <f t="shared" si="21"/>
        <v>0.71323787946173889</v>
      </c>
      <c r="AQ25" s="34" t="s">
        <v>106</v>
      </c>
      <c r="AR25" s="37" t="s">
        <v>107</v>
      </c>
      <c r="AS25" s="22">
        <v>0</v>
      </c>
      <c r="AT25" s="49">
        <v>0</v>
      </c>
      <c r="AU25" s="50">
        <v>0</v>
      </c>
      <c r="AV25" s="22">
        <v>0</v>
      </c>
      <c r="AW25" s="49">
        <v>0</v>
      </c>
      <c r="AX25" s="50">
        <v>0</v>
      </c>
      <c r="AY25" s="13">
        <f t="shared" si="22"/>
        <v>0</v>
      </c>
      <c r="AZ25" s="14">
        <f t="shared" si="23"/>
        <v>0</v>
      </c>
      <c r="BA25" s="15">
        <f t="shared" si="24"/>
        <v>0</v>
      </c>
      <c r="BB25" s="7" t="str">
        <f t="shared" si="25"/>
        <v xml:space="preserve">N.A.  </v>
      </c>
      <c r="BC25" s="8" t="str">
        <f t="shared" si="26"/>
        <v xml:space="preserve">N.A.  </v>
      </c>
      <c r="BD25" s="9" t="str">
        <f t="shared" si="27"/>
        <v xml:space="preserve">N.A.  </v>
      </c>
    </row>
    <row r="26" spans="1:56" ht="21" customHeight="1">
      <c r="A26" s="31" t="s">
        <v>108</v>
      </c>
      <c r="B26" s="33" t="s">
        <v>14</v>
      </c>
      <c r="C26" s="23">
        <v>74405</v>
      </c>
      <c r="D26" s="43">
        <v>12316846380</v>
      </c>
      <c r="E26" s="44">
        <v>9969442009</v>
      </c>
      <c r="F26" s="23">
        <v>74521</v>
      </c>
      <c r="G26" s="43">
        <v>12827370180</v>
      </c>
      <c r="H26" s="44">
        <v>10397644558</v>
      </c>
      <c r="I26" s="16">
        <f t="shared" si="28"/>
        <v>116</v>
      </c>
      <c r="J26" s="17">
        <f t="shared" si="29"/>
        <v>510523800</v>
      </c>
      <c r="K26" s="18">
        <f t="shared" si="30"/>
        <v>428202549</v>
      </c>
      <c r="L26" s="3">
        <f t="shared" si="31"/>
        <v>1.5590350110879646E-3</v>
      </c>
      <c r="M26" s="4">
        <f t="shared" si="32"/>
        <v>4.1449230123466067E-2</v>
      </c>
      <c r="N26" s="5">
        <f t="shared" si="33"/>
        <v>4.295150607360336E-2</v>
      </c>
      <c r="O26" s="31" t="s">
        <v>108</v>
      </c>
      <c r="P26" s="33" t="s">
        <v>14</v>
      </c>
      <c r="Q26" s="23">
        <v>4637</v>
      </c>
      <c r="R26" s="43">
        <v>3616830550</v>
      </c>
      <c r="S26" s="44">
        <v>2791956254</v>
      </c>
      <c r="T26" s="23">
        <v>4674</v>
      </c>
      <c r="U26" s="43">
        <v>3919994850</v>
      </c>
      <c r="V26" s="44">
        <v>3032611617</v>
      </c>
      <c r="W26" s="16">
        <f t="shared" si="10"/>
        <v>37</v>
      </c>
      <c r="X26" s="17">
        <f t="shared" si="11"/>
        <v>303164300</v>
      </c>
      <c r="Y26" s="18">
        <f t="shared" si="12"/>
        <v>240655363</v>
      </c>
      <c r="Z26" s="3">
        <f t="shared" si="13"/>
        <v>7.9792969592408884E-3</v>
      </c>
      <c r="AA26" s="4">
        <f t="shared" si="14"/>
        <v>8.3820432228985678E-2</v>
      </c>
      <c r="AB26" s="5">
        <f t="shared" si="15"/>
        <v>8.6195964802534469E-2</v>
      </c>
      <c r="AC26" s="31" t="s">
        <v>108</v>
      </c>
      <c r="AD26" s="33" t="s">
        <v>14</v>
      </c>
      <c r="AE26" s="23">
        <v>5529</v>
      </c>
      <c r="AF26" s="43">
        <v>1774221350</v>
      </c>
      <c r="AG26" s="44">
        <v>1357312480</v>
      </c>
      <c r="AH26" s="23">
        <v>5606</v>
      </c>
      <c r="AI26" s="43">
        <v>1987432830</v>
      </c>
      <c r="AJ26" s="44">
        <v>1553118595</v>
      </c>
      <c r="AK26" s="16">
        <f t="shared" si="16"/>
        <v>77</v>
      </c>
      <c r="AL26" s="17">
        <f t="shared" si="17"/>
        <v>213211480</v>
      </c>
      <c r="AM26" s="18">
        <f t="shared" si="18"/>
        <v>195806115</v>
      </c>
      <c r="AN26" s="3">
        <f t="shared" si="19"/>
        <v>1.3926568999819136E-2</v>
      </c>
      <c r="AO26" s="4">
        <f t="shared" si="20"/>
        <v>0.12017186017967826</v>
      </c>
      <c r="AP26" s="5">
        <f t="shared" si="21"/>
        <v>0.14426015960598845</v>
      </c>
      <c r="AQ26" s="31" t="s">
        <v>108</v>
      </c>
      <c r="AR26" s="33" t="s">
        <v>14</v>
      </c>
      <c r="AS26" s="23">
        <v>64239</v>
      </c>
      <c r="AT26" s="43">
        <v>6925794480</v>
      </c>
      <c r="AU26" s="44">
        <v>5820173275</v>
      </c>
      <c r="AV26" s="23">
        <v>64241</v>
      </c>
      <c r="AW26" s="43">
        <v>6919942500</v>
      </c>
      <c r="AX26" s="44">
        <v>5811914346</v>
      </c>
      <c r="AY26" s="16">
        <f t="shared" si="22"/>
        <v>2</v>
      </c>
      <c r="AZ26" s="17">
        <f t="shared" si="23"/>
        <v>-5851980</v>
      </c>
      <c r="BA26" s="18">
        <f t="shared" si="24"/>
        <v>-8258929</v>
      </c>
      <c r="BB26" s="3">
        <f t="shared" si="25"/>
        <v>3.1133734958514297E-5</v>
      </c>
      <c r="BC26" s="4">
        <f t="shared" si="26"/>
        <v>-8.4495432500907822E-4</v>
      </c>
      <c r="BD26" s="5">
        <f t="shared" si="27"/>
        <v>-1.4190177181623515E-3</v>
      </c>
    </row>
    <row r="27" spans="1:56" ht="21" customHeight="1">
      <c r="A27" s="31" t="s">
        <v>109</v>
      </c>
      <c r="B27" s="33" t="s">
        <v>11</v>
      </c>
      <c r="C27" s="21">
        <v>3454</v>
      </c>
      <c r="D27" s="45">
        <v>297587380</v>
      </c>
      <c r="E27" s="46">
        <v>274185665</v>
      </c>
      <c r="F27" s="21">
        <v>3437</v>
      </c>
      <c r="G27" s="45">
        <v>301459770</v>
      </c>
      <c r="H27" s="46">
        <v>275838825</v>
      </c>
      <c r="I27" s="10">
        <f t="shared" si="28"/>
        <v>-17</v>
      </c>
      <c r="J27" s="19">
        <f t="shared" si="29"/>
        <v>3872390</v>
      </c>
      <c r="K27" s="12">
        <f t="shared" si="30"/>
        <v>1653160</v>
      </c>
      <c r="L27" s="1">
        <f t="shared" si="31"/>
        <v>-4.9218297625940937E-3</v>
      </c>
      <c r="M27" s="6">
        <f t="shared" si="32"/>
        <v>1.3012614983874652E-2</v>
      </c>
      <c r="N27" s="2">
        <f t="shared" si="33"/>
        <v>6.0293451154712994E-3</v>
      </c>
      <c r="O27" s="31" t="s">
        <v>109</v>
      </c>
      <c r="P27" s="33" t="s">
        <v>11</v>
      </c>
      <c r="Q27" s="21">
        <v>198</v>
      </c>
      <c r="R27" s="45">
        <v>32483700</v>
      </c>
      <c r="S27" s="46">
        <v>17198732</v>
      </c>
      <c r="T27" s="21">
        <v>199</v>
      </c>
      <c r="U27" s="45">
        <v>33443640</v>
      </c>
      <c r="V27" s="46">
        <v>18064796</v>
      </c>
      <c r="W27" s="10">
        <f t="shared" si="10"/>
        <v>1</v>
      </c>
      <c r="X27" s="19">
        <f t="shared" si="11"/>
        <v>959940</v>
      </c>
      <c r="Y27" s="12">
        <f t="shared" si="12"/>
        <v>866064</v>
      </c>
      <c r="Z27" s="1">
        <f t="shared" si="13"/>
        <v>5.0505050505050509E-3</v>
      </c>
      <c r="AA27" s="6">
        <f t="shared" si="14"/>
        <v>2.9551436566647271E-2</v>
      </c>
      <c r="AB27" s="2">
        <f t="shared" si="15"/>
        <v>5.0356270450635544E-2</v>
      </c>
      <c r="AC27" s="31" t="s">
        <v>109</v>
      </c>
      <c r="AD27" s="33" t="s">
        <v>11</v>
      </c>
      <c r="AE27" s="21">
        <v>76</v>
      </c>
      <c r="AF27" s="45">
        <v>13945000</v>
      </c>
      <c r="AG27" s="46">
        <v>13943960</v>
      </c>
      <c r="AH27" s="21">
        <v>77</v>
      </c>
      <c r="AI27" s="45">
        <v>14164160</v>
      </c>
      <c r="AJ27" s="46">
        <v>14154760</v>
      </c>
      <c r="AK27" s="10">
        <f t="shared" si="16"/>
        <v>1</v>
      </c>
      <c r="AL27" s="19">
        <f t="shared" si="17"/>
        <v>219160</v>
      </c>
      <c r="AM27" s="12">
        <f t="shared" si="18"/>
        <v>210800</v>
      </c>
      <c r="AN27" s="1">
        <f t="shared" si="19"/>
        <v>1.3157894736842105E-2</v>
      </c>
      <c r="AO27" s="6">
        <f t="shared" si="20"/>
        <v>1.5716027249910364E-2</v>
      </c>
      <c r="AP27" s="2">
        <f t="shared" si="21"/>
        <v>1.5117656677156274E-2</v>
      </c>
      <c r="AQ27" s="31" t="s">
        <v>109</v>
      </c>
      <c r="AR27" s="33" t="s">
        <v>11</v>
      </c>
      <c r="AS27" s="21">
        <v>3180</v>
      </c>
      <c r="AT27" s="45">
        <v>251158680</v>
      </c>
      <c r="AU27" s="46">
        <v>243042973</v>
      </c>
      <c r="AV27" s="21">
        <v>3161</v>
      </c>
      <c r="AW27" s="45">
        <v>253851970</v>
      </c>
      <c r="AX27" s="46">
        <v>243619269</v>
      </c>
      <c r="AY27" s="10">
        <f t="shared" si="22"/>
        <v>-19</v>
      </c>
      <c r="AZ27" s="19">
        <f t="shared" si="23"/>
        <v>2693290</v>
      </c>
      <c r="BA27" s="12">
        <f t="shared" si="24"/>
        <v>576296</v>
      </c>
      <c r="BB27" s="1">
        <f t="shared" si="25"/>
        <v>-5.9748427672955979E-3</v>
      </c>
      <c r="BC27" s="6">
        <f t="shared" si="26"/>
        <v>1.0723459766550772E-2</v>
      </c>
      <c r="BD27" s="2">
        <f t="shared" si="27"/>
        <v>2.3711691512266022E-3</v>
      </c>
    </row>
    <row r="28" spans="1:56" ht="21" customHeight="1">
      <c r="A28" s="34" t="s">
        <v>110</v>
      </c>
      <c r="B28" s="37" t="s">
        <v>27</v>
      </c>
      <c r="C28" s="22">
        <v>42692</v>
      </c>
      <c r="D28" s="49">
        <v>5779174330</v>
      </c>
      <c r="E28" s="50">
        <v>4556058487</v>
      </c>
      <c r="F28" s="22">
        <v>42831</v>
      </c>
      <c r="G28" s="49">
        <v>6053382840</v>
      </c>
      <c r="H28" s="50">
        <v>4722704171</v>
      </c>
      <c r="I28" s="13">
        <f t="shared" si="28"/>
        <v>139</v>
      </c>
      <c r="J28" s="14">
        <f t="shared" si="29"/>
        <v>274208510</v>
      </c>
      <c r="K28" s="15">
        <f t="shared" si="30"/>
        <v>166645684</v>
      </c>
      <c r="L28" s="7">
        <f t="shared" si="31"/>
        <v>3.2558793216527688E-3</v>
      </c>
      <c r="M28" s="8">
        <f t="shared" si="32"/>
        <v>4.7447696563948434E-2</v>
      </c>
      <c r="N28" s="9">
        <f t="shared" si="33"/>
        <v>3.6576721847513018E-2</v>
      </c>
      <c r="O28" s="34" t="s">
        <v>110</v>
      </c>
      <c r="P28" s="37" t="s">
        <v>27</v>
      </c>
      <c r="Q28" s="22">
        <v>4236</v>
      </c>
      <c r="R28" s="49">
        <v>1723811620</v>
      </c>
      <c r="S28" s="50">
        <v>1119413678</v>
      </c>
      <c r="T28" s="22">
        <v>4254</v>
      </c>
      <c r="U28" s="49">
        <v>1879196680</v>
      </c>
      <c r="V28" s="50">
        <v>1240623752</v>
      </c>
      <c r="W28" s="13">
        <f t="shared" si="10"/>
        <v>18</v>
      </c>
      <c r="X28" s="14">
        <f t="shared" si="11"/>
        <v>155385060</v>
      </c>
      <c r="Y28" s="15">
        <f t="shared" si="12"/>
        <v>121210074</v>
      </c>
      <c r="Z28" s="7">
        <f t="shared" si="13"/>
        <v>4.24929178470255E-3</v>
      </c>
      <c r="AA28" s="8">
        <f t="shared" si="14"/>
        <v>9.0140394807177365E-2</v>
      </c>
      <c r="AB28" s="9">
        <f t="shared" si="15"/>
        <v>0.1082799651122362</v>
      </c>
      <c r="AC28" s="34" t="s">
        <v>110</v>
      </c>
      <c r="AD28" s="37" t="s">
        <v>27</v>
      </c>
      <c r="AE28" s="22">
        <v>2696</v>
      </c>
      <c r="AF28" s="49">
        <v>1003145980</v>
      </c>
      <c r="AG28" s="50">
        <v>752375014</v>
      </c>
      <c r="AH28" s="22">
        <v>2801</v>
      </c>
      <c r="AI28" s="49">
        <v>1135866870</v>
      </c>
      <c r="AJ28" s="50">
        <v>818494003</v>
      </c>
      <c r="AK28" s="13">
        <f t="shared" si="16"/>
        <v>105</v>
      </c>
      <c r="AL28" s="14">
        <f t="shared" si="17"/>
        <v>132720890</v>
      </c>
      <c r="AM28" s="15">
        <f t="shared" si="18"/>
        <v>66118989</v>
      </c>
      <c r="AN28" s="7">
        <f t="shared" si="19"/>
        <v>3.8946587537091987E-2</v>
      </c>
      <c r="AO28" s="8">
        <f t="shared" si="20"/>
        <v>0.13230466217887848</v>
      </c>
      <c r="AP28" s="9">
        <f t="shared" si="21"/>
        <v>8.7880362544841231E-2</v>
      </c>
      <c r="AQ28" s="34" t="s">
        <v>110</v>
      </c>
      <c r="AR28" s="37" t="s">
        <v>27</v>
      </c>
      <c r="AS28" s="22">
        <v>35760</v>
      </c>
      <c r="AT28" s="49">
        <v>3052216730</v>
      </c>
      <c r="AU28" s="50">
        <v>2684269795</v>
      </c>
      <c r="AV28" s="22">
        <v>35776</v>
      </c>
      <c r="AW28" s="49">
        <v>3038319290</v>
      </c>
      <c r="AX28" s="50">
        <v>2663586416</v>
      </c>
      <c r="AY28" s="13">
        <f t="shared" si="22"/>
        <v>16</v>
      </c>
      <c r="AZ28" s="14">
        <f t="shared" si="23"/>
        <v>-13897440</v>
      </c>
      <c r="BA28" s="15">
        <f t="shared" si="24"/>
        <v>-20683379</v>
      </c>
      <c r="BB28" s="7">
        <f t="shared" si="25"/>
        <v>4.4742729306487697E-4</v>
      </c>
      <c r="BC28" s="8">
        <f t="shared" si="26"/>
        <v>-4.5532284334212402E-3</v>
      </c>
      <c r="BD28" s="9">
        <f t="shared" si="27"/>
        <v>-7.7054024295646478E-3</v>
      </c>
    </row>
    <row r="29" spans="1:56" ht="21" customHeight="1">
      <c r="A29" s="31" t="s">
        <v>111</v>
      </c>
      <c r="B29" s="33" t="s">
        <v>112</v>
      </c>
      <c r="C29" s="23">
        <v>105</v>
      </c>
      <c r="D29" s="43">
        <v>235553800</v>
      </c>
      <c r="E29" s="44">
        <v>134625698</v>
      </c>
      <c r="F29" s="23">
        <v>100</v>
      </c>
      <c r="G29" s="43">
        <v>237102500</v>
      </c>
      <c r="H29" s="44">
        <v>144778368</v>
      </c>
      <c r="I29" s="16">
        <f t="shared" si="28"/>
        <v>-5</v>
      </c>
      <c r="J29" s="17">
        <f t="shared" si="29"/>
        <v>1548700</v>
      </c>
      <c r="K29" s="18">
        <f t="shared" si="30"/>
        <v>10152670</v>
      </c>
      <c r="L29" s="3">
        <f t="shared" si="31"/>
        <v>-4.7619047619047616E-2</v>
      </c>
      <c r="M29" s="4">
        <f t="shared" si="32"/>
        <v>6.5747188115835957E-3</v>
      </c>
      <c r="N29" s="5">
        <f t="shared" si="33"/>
        <v>7.5414056534733806E-2</v>
      </c>
      <c r="O29" s="31" t="s">
        <v>111</v>
      </c>
      <c r="P29" s="33" t="s">
        <v>112</v>
      </c>
      <c r="Q29" s="23">
        <v>29</v>
      </c>
      <c r="R29" s="43">
        <v>77741600</v>
      </c>
      <c r="S29" s="44">
        <v>60978548</v>
      </c>
      <c r="T29" s="23">
        <v>28</v>
      </c>
      <c r="U29" s="43">
        <v>84173230</v>
      </c>
      <c r="V29" s="44">
        <v>68137149</v>
      </c>
      <c r="W29" s="16">
        <f t="shared" si="10"/>
        <v>-1</v>
      </c>
      <c r="X29" s="17">
        <f t="shared" si="11"/>
        <v>6431630</v>
      </c>
      <c r="Y29" s="18">
        <f t="shared" si="12"/>
        <v>7158601</v>
      </c>
      <c r="Z29" s="3">
        <f t="shared" si="13"/>
        <v>-3.4482758620689655E-2</v>
      </c>
      <c r="AA29" s="4">
        <f t="shared" si="14"/>
        <v>8.2730867386315687E-2</v>
      </c>
      <c r="AB29" s="5">
        <f t="shared" si="15"/>
        <v>0.1173953994444079</v>
      </c>
      <c r="AC29" s="31" t="s">
        <v>111</v>
      </c>
      <c r="AD29" s="33" t="s">
        <v>112</v>
      </c>
      <c r="AE29" s="23">
        <v>76</v>
      </c>
      <c r="AF29" s="43">
        <v>157812200</v>
      </c>
      <c r="AG29" s="44">
        <v>73647150</v>
      </c>
      <c r="AH29" s="23">
        <v>72</v>
      </c>
      <c r="AI29" s="43">
        <v>152929270</v>
      </c>
      <c r="AJ29" s="44">
        <v>76641219</v>
      </c>
      <c r="AK29" s="16">
        <f t="shared" si="16"/>
        <v>-4</v>
      </c>
      <c r="AL29" s="17">
        <f t="shared" si="17"/>
        <v>-4882930</v>
      </c>
      <c r="AM29" s="18">
        <f t="shared" si="18"/>
        <v>2994069</v>
      </c>
      <c r="AN29" s="3">
        <f t="shared" si="19"/>
        <v>-5.2631578947368418E-2</v>
      </c>
      <c r="AO29" s="4">
        <f t="shared" si="20"/>
        <v>-3.0941397433151555E-2</v>
      </c>
      <c r="AP29" s="5">
        <f t="shared" si="21"/>
        <v>4.0654241202816403E-2</v>
      </c>
      <c r="AQ29" s="31" t="s">
        <v>111</v>
      </c>
      <c r="AR29" s="33" t="s">
        <v>112</v>
      </c>
      <c r="AS29" s="23">
        <v>0</v>
      </c>
      <c r="AT29" s="43">
        <v>0</v>
      </c>
      <c r="AU29" s="44">
        <v>0</v>
      </c>
      <c r="AV29" s="23">
        <v>0</v>
      </c>
      <c r="AW29" s="43">
        <v>0</v>
      </c>
      <c r="AX29" s="44">
        <v>0</v>
      </c>
      <c r="AY29" s="16">
        <f t="shared" si="22"/>
        <v>0</v>
      </c>
      <c r="AZ29" s="17">
        <f t="shared" si="23"/>
        <v>0</v>
      </c>
      <c r="BA29" s="18">
        <f t="shared" si="24"/>
        <v>0</v>
      </c>
      <c r="BB29" s="3" t="str">
        <f t="shared" si="25"/>
        <v xml:space="preserve">N.A.  </v>
      </c>
      <c r="BC29" s="4" t="str">
        <f t="shared" si="26"/>
        <v xml:space="preserve">N.A.  </v>
      </c>
      <c r="BD29" s="5" t="str">
        <f t="shared" si="27"/>
        <v xml:space="preserve">N.A.  </v>
      </c>
    </row>
    <row r="30" spans="1:56" ht="21" customHeight="1">
      <c r="A30" s="31" t="s">
        <v>42</v>
      </c>
      <c r="B30" s="33" t="s">
        <v>43</v>
      </c>
      <c r="C30" s="21">
        <v>3843</v>
      </c>
      <c r="D30" s="45">
        <v>5484422820</v>
      </c>
      <c r="E30" s="46">
        <v>4446174261</v>
      </c>
      <c r="F30" s="21">
        <v>3818</v>
      </c>
      <c r="G30" s="45">
        <v>5698988110</v>
      </c>
      <c r="H30" s="46">
        <v>4656852759</v>
      </c>
      <c r="I30" s="10">
        <f t="shared" si="28"/>
        <v>-25</v>
      </c>
      <c r="J30" s="19">
        <f t="shared" si="29"/>
        <v>214565290</v>
      </c>
      <c r="K30" s="12">
        <f t="shared" si="30"/>
        <v>210678498</v>
      </c>
      <c r="L30" s="1">
        <f t="shared" si="31"/>
        <v>-6.5053343741868332E-3</v>
      </c>
      <c r="M30" s="6">
        <f t="shared" si="32"/>
        <v>3.9122674717482854E-2</v>
      </c>
      <c r="N30" s="2">
        <f t="shared" si="33"/>
        <v>4.7384219698266117E-2</v>
      </c>
      <c r="O30" s="31" t="s">
        <v>42</v>
      </c>
      <c r="P30" s="33" t="s">
        <v>43</v>
      </c>
      <c r="Q30" s="21">
        <v>83</v>
      </c>
      <c r="R30" s="45">
        <v>364946900</v>
      </c>
      <c r="S30" s="46">
        <v>228298880</v>
      </c>
      <c r="T30" s="21">
        <v>80</v>
      </c>
      <c r="U30" s="45">
        <v>374469730</v>
      </c>
      <c r="V30" s="46">
        <v>245257316</v>
      </c>
      <c r="W30" s="10">
        <f t="shared" si="10"/>
        <v>-3</v>
      </c>
      <c r="X30" s="19">
        <f t="shared" si="11"/>
        <v>9522830</v>
      </c>
      <c r="Y30" s="12">
        <f t="shared" si="12"/>
        <v>16958436</v>
      </c>
      <c r="Z30" s="1">
        <f t="shared" si="13"/>
        <v>-3.614457831325301E-2</v>
      </c>
      <c r="AA30" s="6">
        <f t="shared" si="14"/>
        <v>2.6093741308667096E-2</v>
      </c>
      <c r="AB30" s="2">
        <f t="shared" si="15"/>
        <v>7.4281731036087428E-2</v>
      </c>
      <c r="AC30" s="31" t="s">
        <v>42</v>
      </c>
      <c r="AD30" s="33" t="s">
        <v>43</v>
      </c>
      <c r="AE30" s="21">
        <v>364</v>
      </c>
      <c r="AF30" s="45">
        <v>61252130</v>
      </c>
      <c r="AG30" s="46">
        <v>60940860</v>
      </c>
      <c r="AH30" s="21">
        <v>339</v>
      </c>
      <c r="AI30" s="45">
        <v>74700760</v>
      </c>
      <c r="AJ30" s="46">
        <v>74420410</v>
      </c>
      <c r="AK30" s="10">
        <f t="shared" si="16"/>
        <v>-25</v>
      </c>
      <c r="AL30" s="19">
        <f t="shared" si="17"/>
        <v>13448630</v>
      </c>
      <c r="AM30" s="12">
        <f t="shared" si="18"/>
        <v>13479550</v>
      </c>
      <c r="AN30" s="1">
        <f t="shared" si="19"/>
        <v>-6.8681318681318687E-2</v>
      </c>
      <c r="AO30" s="6">
        <f t="shared" si="20"/>
        <v>0.21956183401295595</v>
      </c>
      <c r="AP30" s="2">
        <f t="shared" si="21"/>
        <v>0.22119067568130807</v>
      </c>
      <c r="AQ30" s="31" t="s">
        <v>42</v>
      </c>
      <c r="AR30" s="33" t="s">
        <v>43</v>
      </c>
      <c r="AS30" s="21">
        <v>3396</v>
      </c>
      <c r="AT30" s="45">
        <v>5058223790</v>
      </c>
      <c r="AU30" s="46">
        <v>4156934521</v>
      </c>
      <c r="AV30" s="21">
        <v>3399</v>
      </c>
      <c r="AW30" s="45">
        <v>5249817620</v>
      </c>
      <c r="AX30" s="46">
        <v>4337175033</v>
      </c>
      <c r="AY30" s="10">
        <f t="shared" si="22"/>
        <v>3</v>
      </c>
      <c r="AZ30" s="19">
        <f t="shared" si="23"/>
        <v>191593830</v>
      </c>
      <c r="BA30" s="12">
        <f t="shared" si="24"/>
        <v>180240512</v>
      </c>
      <c r="BB30" s="1">
        <f t="shared" si="25"/>
        <v>8.8339222614840988E-4</v>
      </c>
      <c r="BC30" s="6">
        <f t="shared" si="26"/>
        <v>3.7877689472493661E-2</v>
      </c>
      <c r="BD30" s="2">
        <f t="shared" si="27"/>
        <v>4.3358997138266443E-2</v>
      </c>
    </row>
    <row r="31" spans="1:56" ht="21" customHeight="1">
      <c r="A31" s="34" t="s">
        <v>36</v>
      </c>
      <c r="B31" s="37" t="s">
        <v>37</v>
      </c>
      <c r="C31" s="22">
        <v>1981</v>
      </c>
      <c r="D31" s="49">
        <v>394105570</v>
      </c>
      <c r="E31" s="50">
        <v>264225832</v>
      </c>
      <c r="F31" s="22">
        <v>1997</v>
      </c>
      <c r="G31" s="49">
        <v>437776340</v>
      </c>
      <c r="H31" s="50">
        <v>287860232</v>
      </c>
      <c r="I31" s="13">
        <f t="shared" si="28"/>
        <v>16</v>
      </c>
      <c r="J31" s="14">
        <f t="shared" si="29"/>
        <v>43670770</v>
      </c>
      <c r="K31" s="15">
        <f t="shared" si="30"/>
        <v>23634400</v>
      </c>
      <c r="L31" s="7">
        <f t="shared" si="31"/>
        <v>8.0767289247854618E-3</v>
      </c>
      <c r="M31" s="8">
        <f t="shared" si="32"/>
        <v>0.11080982692023358</v>
      </c>
      <c r="N31" s="9">
        <f t="shared" si="33"/>
        <v>8.9447726670418809E-2</v>
      </c>
      <c r="O31" s="34" t="s">
        <v>36</v>
      </c>
      <c r="P31" s="37" t="s">
        <v>37</v>
      </c>
      <c r="Q31" s="22">
        <v>387</v>
      </c>
      <c r="R31" s="49">
        <v>162486490</v>
      </c>
      <c r="S31" s="50">
        <v>115707288</v>
      </c>
      <c r="T31" s="22">
        <v>391</v>
      </c>
      <c r="U31" s="49">
        <v>209999960</v>
      </c>
      <c r="V31" s="50">
        <v>140707038</v>
      </c>
      <c r="W31" s="13">
        <f t="shared" si="10"/>
        <v>4</v>
      </c>
      <c r="X31" s="14">
        <f t="shared" si="11"/>
        <v>47513470</v>
      </c>
      <c r="Y31" s="15">
        <f t="shared" si="12"/>
        <v>24999750</v>
      </c>
      <c r="Z31" s="7">
        <f t="shared" si="13"/>
        <v>1.0335917312661499E-2</v>
      </c>
      <c r="AA31" s="8">
        <f t="shared" si="14"/>
        <v>0.29241489553993072</v>
      </c>
      <c r="AB31" s="9">
        <f t="shared" si="15"/>
        <v>0.21606028826809942</v>
      </c>
      <c r="AC31" s="34" t="s">
        <v>36</v>
      </c>
      <c r="AD31" s="37" t="s">
        <v>37</v>
      </c>
      <c r="AE31" s="22">
        <v>296</v>
      </c>
      <c r="AF31" s="49">
        <v>174107270</v>
      </c>
      <c r="AG31" s="50">
        <v>96968519</v>
      </c>
      <c r="AH31" s="22">
        <v>274</v>
      </c>
      <c r="AI31" s="49">
        <v>170145350</v>
      </c>
      <c r="AJ31" s="50">
        <v>95497151</v>
      </c>
      <c r="AK31" s="13">
        <f t="shared" si="16"/>
        <v>-22</v>
      </c>
      <c r="AL31" s="14">
        <f t="shared" si="17"/>
        <v>-3961920</v>
      </c>
      <c r="AM31" s="15">
        <f t="shared" si="18"/>
        <v>-1471368</v>
      </c>
      <c r="AN31" s="7">
        <f t="shared" si="19"/>
        <v>-7.4324324324324328E-2</v>
      </c>
      <c r="AO31" s="8">
        <f t="shared" si="20"/>
        <v>-2.2755626459480986E-2</v>
      </c>
      <c r="AP31" s="9">
        <f t="shared" si="21"/>
        <v>-1.517366682685955E-2</v>
      </c>
      <c r="AQ31" s="34" t="s">
        <v>36</v>
      </c>
      <c r="AR31" s="37" t="s">
        <v>37</v>
      </c>
      <c r="AS31" s="22">
        <v>1298</v>
      </c>
      <c r="AT31" s="49">
        <v>57511810</v>
      </c>
      <c r="AU31" s="50">
        <v>51550025</v>
      </c>
      <c r="AV31" s="22">
        <v>1332</v>
      </c>
      <c r="AW31" s="49">
        <v>57631030</v>
      </c>
      <c r="AX31" s="50">
        <v>51656043</v>
      </c>
      <c r="AY31" s="13">
        <f t="shared" si="22"/>
        <v>34</v>
      </c>
      <c r="AZ31" s="14">
        <f t="shared" si="23"/>
        <v>119220</v>
      </c>
      <c r="BA31" s="15">
        <f t="shared" si="24"/>
        <v>106018</v>
      </c>
      <c r="BB31" s="7">
        <f t="shared" si="25"/>
        <v>2.6194144838212634E-2</v>
      </c>
      <c r="BC31" s="8">
        <f t="shared" si="26"/>
        <v>2.0729655352526724E-3</v>
      </c>
      <c r="BD31" s="9">
        <f t="shared" si="27"/>
        <v>2.0566042402501259E-3</v>
      </c>
    </row>
    <row r="32" spans="1:56" ht="21" customHeight="1">
      <c r="A32" s="31" t="s">
        <v>16</v>
      </c>
      <c r="B32" s="33" t="s">
        <v>17</v>
      </c>
      <c r="C32" s="23">
        <v>55865</v>
      </c>
      <c r="D32" s="43">
        <v>20674225300</v>
      </c>
      <c r="E32" s="44">
        <v>17179841379</v>
      </c>
      <c r="F32" s="23">
        <v>56437</v>
      </c>
      <c r="G32" s="43">
        <v>22549613060</v>
      </c>
      <c r="H32" s="44">
        <v>19012269353</v>
      </c>
      <c r="I32" s="16">
        <f t="shared" si="28"/>
        <v>572</v>
      </c>
      <c r="J32" s="17">
        <f t="shared" si="29"/>
        <v>1875387760</v>
      </c>
      <c r="K32" s="18">
        <f t="shared" si="30"/>
        <v>1832427974</v>
      </c>
      <c r="L32" s="3">
        <f t="shared" si="31"/>
        <v>1.0238968942987559E-2</v>
      </c>
      <c r="M32" s="4">
        <f t="shared" si="32"/>
        <v>9.0711392218406364E-2</v>
      </c>
      <c r="N32" s="5">
        <f t="shared" si="33"/>
        <v>0.10666151878677366</v>
      </c>
      <c r="O32" s="31" t="s">
        <v>16</v>
      </c>
      <c r="P32" s="33" t="s">
        <v>17</v>
      </c>
      <c r="Q32" s="23">
        <v>5484</v>
      </c>
      <c r="R32" s="43">
        <v>10026675240</v>
      </c>
      <c r="S32" s="44">
        <v>7804338947</v>
      </c>
      <c r="T32" s="23">
        <v>5524</v>
      </c>
      <c r="U32" s="43">
        <v>11417229920</v>
      </c>
      <c r="V32" s="44">
        <v>9163491394</v>
      </c>
      <c r="W32" s="16">
        <f t="shared" si="10"/>
        <v>40</v>
      </c>
      <c r="X32" s="17">
        <f t="shared" si="11"/>
        <v>1390554680</v>
      </c>
      <c r="Y32" s="18">
        <f t="shared" si="12"/>
        <v>1359152447</v>
      </c>
      <c r="Z32" s="3">
        <f t="shared" si="13"/>
        <v>7.2939460247994168E-3</v>
      </c>
      <c r="AA32" s="4">
        <f t="shared" si="14"/>
        <v>0.13868552104416218</v>
      </c>
      <c r="AB32" s="5">
        <f t="shared" si="15"/>
        <v>0.17415343647042142</v>
      </c>
      <c r="AC32" s="31" t="s">
        <v>16</v>
      </c>
      <c r="AD32" s="33" t="s">
        <v>17</v>
      </c>
      <c r="AE32" s="23">
        <v>7531</v>
      </c>
      <c r="AF32" s="43">
        <v>4578390770</v>
      </c>
      <c r="AG32" s="44">
        <v>4506284002</v>
      </c>
      <c r="AH32" s="23">
        <v>7889</v>
      </c>
      <c r="AI32" s="43">
        <v>4928438880</v>
      </c>
      <c r="AJ32" s="44">
        <v>4845452065</v>
      </c>
      <c r="AK32" s="16">
        <f t="shared" si="16"/>
        <v>358</v>
      </c>
      <c r="AL32" s="17">
        <f t="shared" si="17"/>
        <v>350048110</v>
      </c>
      <c r="AM32" s="18">
        <f t="shared" si="18"/>
        <v>339168063</v>
      </c>
      <c r="AN32" s="3">
        <f t="shared" si="19"/>
        <v>4.7536847696189086E-2</v>
      </c>
      <c r="AO32" s="4">
        <f t="shared" si="20"/>
        <v>7.645658214534623E-2</v>
      </c>
      <c r="AP32" s="5">
        <f t="shared" si="21"/>
        <v>7.526557643714174E-2</v>
      </c>
      <c r="AQ32" s="31" t="s">
        <v>16</v>
      </c>
      <c r="AR32" s="33" t="s">
        <v>17</v>
      </c>
      <c r="AS32" s="23">
        <v>42850</v>
      </c>
      <c r="AT32" s="43">
        <v>6069159290</v>
      </c>
      <c r="AU32" s="44">
        <v>4869218430</v>
      </c>
      <c r="AV32" s="23">
        <v>43024</v>
      </c>
      <c r="AW32" s="43">
        <v>6203944260</v>
      </c>
      <c r="AX32" s="44">
        <v>5003325894</v>
      </c>
      <c r="AY32" s="16">
        <f t="shared" si="22"/>
        <v>174</v>
      </c>
      <c r="AZ32" s="17">
        <f t="shared" si="23"/>
        <v>134784970</v>
      </c>
      <c r="BA32" s="18">
        <f t="shared" si="24"/>
        <v>134107464</v>
      </c>
      <c r="BB32" s="3">
        <f t="shared" si="25"/>
        <v>4.060676779463244E-3</v>
      </c>
      <c r="BC32" s="4">
        <f t="shared" si="26"/>
        <v>2.220817802921762E-2</v>
      </c>
      <c r="BD32" s="5">
        <f t="shared" si="27"/>
        <v>2.7541887045720394E-2</v>
      </c>
    </row>
    <row r="33" spans="1:56" ht="21" customHeight="1">
      <c r="A33" s="31" t="s">
        <v>24</v>
      </c>
      <c r="B33" s="33" t="s">
        <v>25</v>
      </c>
      <c r="C33" s="21">
        <v>15060</v>
      </c>
      <c r="D33" s="45">
        <v>1716032570</v>
      </c>
      <c r="E33" s="46">
        <v>1457837433</v>
      </c>
      <c r="F33" s="21">
        <v>15095</v>
      </c>
      <c r="G33" s="45">
        <v>1782900140</v>
      </c>
      <c r="H33" s="46">
        <v>1515613105</v>
      </c>
      <c r="I33" s="10">
        <f t="shared" si="28"/>
        <v>35</v>
      </c>
      <c r="J33" s="19">
        <f t="shared" si="29"/>
        <v>66867570</v>
      </c>
      <c r="K33" s="12">
        <f t="shared" si="30"/>
        <v>57775672</v>
      </c>
      <c r="L33" s="1">
        <f t="shared" si="31"/>
        <v>2.3240371845949536E-3</v>
      </c>
      <c r="M33" s="6">
        <f t="shared" si="32"/>
        <v>3.8966375795536329E-2</v>
      </c>
      <c r="N33" s="2">
        <f t="shared" si="33"/>
        <v>3.9631080045123251E-2</v>
      </c>
      <c r="O33" s="31" t="s">
        <v>24</v>
      </c>
      <c r="P33" s="33" t="s">
        <v>25</v>
      </c>
      <c r="Q33" s="21">
        <v>1549</v>
      </c>
      <c r="R33" s="45">
        <v>512993080</v>
      </c>
      <c r="S33" s="46">
        <v>349578232</v>
      </c>
      <c r="T33" s="21">
        <v>1566</v>
      </c>
      <c r="U33" s="45">
        <v>559212280</v>
      </c>
      <c r="V33" s="46">
        <v>394918216</v>
      </c>
      <c r="W33" s="10">
        <f t="shared" si="10"/>
        <v>17</v>
      </c>
      <c r="X33" s="19">
        <f t="shared" si="11"/>
        <v>46219200</v>
      </c>
      <c r="Y33" s="12">
        <f t="shared" si="12"/>
        <v>45339984</v>
      </c>
      <c r="Z33" s="1">
        <f t="shared" si="13"/>
        <v>1.0974822466107165E-2</v>
      </c>
      <c r="AA33" s="6">
        <f t="shared" si="14"/>
        <v>9.0097121777938993E-2</v>
      </c>
      <c r="AB33" s="2">
        <f t="shared" si="15"/>
        <v>0.12969910552096389</v>
      </c>
      <c r="AC33" s="31" t="s">
        <v>24</v>
      </c>
      <c r="AD33" s="33" t="s">
        <v>25</v>
      </c>
      <c r="AE33" s="21">
        <v>788</v>
      </c>
      <c r="AF33" s="45">
        <v>300332850</v>
      </c>
      <c r="AG33" s="46">
        <v>270546924</v>
      </c>
      <c r="AH33" s="21">
        <v>799</v>
      </c>
      <c r="AI33" s="45">
        <v>337658940</v>
      </c>
      <c r="AJ33" s="46">
        <v>303568337</v>
      </c>
      <c r="AK33" s="10">
        <f t="shared" si="16"/>
        <v>11</v>
      </c>
      <c r="AL33" s="19">
        <f t="shared" si="17"/>
        <v>37326090</v>
      </c>
      <c r="AM33" s="12">
        <f t="shared" si="18"/>
        <v>33021413</v>
      </c>
      <c r="AN33" s="1">
        <f t="shared" si="19"/>
        <v>1.3959390862944163E-2</v>
      </c>
      <c r="AO33" s="6">
        <f t="shared" si="20"/>
        <v>0.12428240866758332</v>
      </c>
      <c r="AP33" s="2">
        <f t="shared" si="21"/>
        <v>0.12205429103307787</v>
      </c>
      <c r="AQ33" s="31" t="s">
        <v>24</v>
      </c>
      <c r="AR33" s="33" t="s">
        <v>25</v>
      </c>
      <c r="AS33" s="21">
        <v>12723</v>
      </c>
      <c r="AT33" s="45">
        <v>902706640</v>
      </c>
      <c r="AU33" s="46">
        <v>837712277</v>
      </c>
      <c r="AV33" s="21">
        <v>12730</v>
      </c>
      <c r="AW33" s="45">
        <v>886028920</v>
      </c>
      <c r="AX33" s="46">
        <v>817126552</v>
      </c>
      <c r="AY33" s="10">
        <f t="shared" si="22"/>
        <v>7</v>
      </c>
      <c r="AZ33" s="19">
        <f t="shared" si="23"/>
        <v>-16677720</v>
      </c>
      <c r="BA33" s="12">
        <f t="shared" si="24"/>
        <v>-20585725</v>
      </c>
      <c r="BB33" s="1">
        <f t="shared" si="25"/>
        <v>5.5018470486520473E-4</v>
      </c>
      <c r="BC33" s="6">
        <f t="shared" si="26"/>
        <v>-1.8475237979860212E-2</v>
      </c>
      <c r="BD33" s="2">
        <f t="shared" si="27"/>
        <v>-2.4573741564014349E-2</v>
      </c>
    </row>
    <row r="34" spans="1:56" ht="21" customHeight="1">
      <c r="A34" s="34" t="s">
        <v>113</v>
      </c>
      <c r="B34" s="37" t="s">
        <v>114</v>
      </c>
      <c r="C34" s="22">
        <v>317</v>
      </c>
      <c r="D34" s="49">
        <v>66569910</v>
      </c>
      <c r="E34" s="50">
        <v>65516151</v>
      </c>
      <c r="F34" s="22">
        <v>321</v>
      </c>
      <c r="G34" s="49">
        <v>75824840</v>
      </c>
      <c r="H34" s="50">
        <v>74721094</v>
      </c>
      <c r="I34" s="13">
        <f t="shared" si="28"/>
        <v>4</v>
      </c>
      <c r="J34" s="14">
        <f t="shared" si="29"/>
        <v>9254930</v>
      </c>
      <c r="K34" s="15">
        <f t="shared" si="30"/>
        <v>9204943</v>
      </c>
      <c r="L34" s="7">
        <f t="shared" si="31"/>
        <v>1.2618296529968454E-2</v>
      </c>
      <c r="M34" s="8">
        <f t="shared" si="32"/>
        <v>0.13902572498595836</v>
      </c>
      <c r="N34" s="9">
        <f t="shared" si="33"/>
        <v>0.14049883669142896</v>
      </c>
      <c r="O34" s="34" t="s">
        <v>113</v>
      </c>
      <c r="P34" s="37" t="s">
        <v>114</v>
      </c>
      <c r="Q34" s="22">
        <v>10</v>
      </c>
      <c r="R34" s="49">
        <v>24151650</v>
      </c>
      <c r="S34" s="50">
        <v>23857361</v>
      </c>
      <c r="T34" s="22">
        <v>10</v>
      </c>
      <c r="U34" s="49">
        <v>34136280</v>
      </c>
      <c r="V34" s="50">
        <v>33841869</v>
      </c>
      <c r="W34" s="13">
        <f t="shared" si="10"/>
        <v>0</v>
      </c>
      <c r="X34" s="14">
        <f t="shared" si="11"/>
        <v>9984630</v>
      </c>
      <c r="Y34" s="15">
        <f t="shared" si="12"/>
        <v>9984508</v>
      </c>
      <c r="Z34" s="7">
        <f t="shared" si="13"/>
        <v>0</v>
      </c>
      <c r="AA34" s="8">
        <f t="shared" si="14"/>
        <v>0.41341399034848553</v>
      </c>
      <c r="AB34" s="9">
        <f t="shared" si="15"/>
        <v>0.4185084846559517</v>
      </c>
      <c r="AC34" s="34" t="s">
        <v>113</v>
      </c>
      <c r="AD34" s="37" t="s">
        <v>114</v>
      </c>
      <c r="AE34" s="22">
        <v>14</v>
      </c>
      <c r="AF34" s="49">
        <v>2218660</v>
      </c>
      <c r="AG34" s="50">
        <v>2218660</v>
      </c>
      <c r="AH34" s="22">
        <v>12</v>
      </c>
      <c r="AI34" s="49">
        <v>2140760</v>
      </c>
      <c r="AJ34" s="50">
        <v>2140760</v>
      </c>
      <c r="AK34" s="13">
        <f t="shared" si="16"/>
        <v>-2</v>
      </c>
      <c r="AL34" s="14">
        <f t="shared" si="17"/>
        <v>-77900</v>
      </c>
      <c r="AM34" s="15">
        <f t="shared" si="18"/>
        <v>-77900</v>
      </c>
      <c r="AN34" s="7">
        <f t="shared" si="19"/>
        <v>-0.14285714285714285</v>
      </c>
      <c r="AO34" s="8">
        <f t="shared" si="20"/>
        <v>-3.5111283387269793E-2</v>
      </c>
      <c r="AP34" s="9">
        <f t="shared" si="21"/>
        <v>-3.5111283387269793E-2</v>
      </c>
      <c r="AQ34" s="34" t="s">
        <v>113</v>
      </c>
      <c r="AR34" s="37" t="s">
        <v>114</v>
      </c>
      <c r="AS34" s="22">
        <v>293</v>
      </c>
      <c r="AT34" s="49">
        <v>40199600</v>
      </c>
      <c r="AU34" s="50">
        <v>39440130</v>
      </c>
      <c r="AV34" s="22">
        <v>299</v>
      </c>
      <c r="AW34" s="49">
        <v>39547800</v>
      </c>
      <c r="AX34" s="50">
        <v>38738465</v>
      </c>
      <c r="AY34" s="13">
        <f t="shared" si="22"/>
        <v>6</v>
      </c>
      <c r="AZ34" s="14">
        <f t="shared" si="23"/>
        <v>-651800</v>
      </c>
      <c r="BA34" s="15">
        <f t="shared" si="24"/>
        <v>-701665</v>
      </c>
      <c r="BB34" s="7">
        <f t="shared" si="25"/>
        <v>2.0477815699658702E-2</v>
      </c>
      <c r="BC34" s="8">
        <f t="shared" si="26"/>
        <v>-1.6214091682504303E-2</v>
      </c>
      <c r="BD34" s="9">
        <f t="shared" si="27"/>
        <v>-1.7790636085631563E-2</v>
      </c>
    </row>
    <row r="35" spans="1:56" ht="21" customHeight="1">
      <c r="A35" s="31" t="s">
        <v>115</v>
      </c>
      <c r="B35" s="33" t="s">
        <v>23</v>
      </c>
      <c r="C35" s="23">
        <v>43837</v>
      </c>
      <c r="D35" s="43">
        <v>6667859090</v>
      </c>
      <c r="E35" s="44">
        <v>5597665285</v>
      </c>
      <c r="F35" s="23">
        <v>43869</v>
      </c>
      <c r="G35" s="43">
        <v>6849415580</v>
      </c>
      <c r="H35" s="44">
        <v>5727625661</v>
      </c>
      <c r="I35" s="16">
        <f t="shared" si="28"/>
        <v>32</v>
      </c>
      <c r="J35" s="17">
        <f t="shared" si="29"/>
        <v>181556490</v>
      </c>
      <c r="K35" s="18">
        <f t="shared" si="30"/>
        <v>129960376</v>
      </c>
      <c r="L35" s="3">
        <f t="shared" si="31"/>
        <v>7.2997696010219677E-4</v>
      </c>
      <c r="M35" s="4">
        <f t="shared" si="32"/>
        <v>2.7228603296714237E-2</v>
      </c>
      <c r="N35" s="5">
        <f t="shared" si="33"/>
        <v>2.3216889432144745E-2</v>
      </c>
      <c r="O35" s="31" t="s">
        <v>115</v>
      </c>
      <c r="P35" s="33" t="s">
        <v>23</v>
      </c>
      <c r="Q35" s="23">
        <v>2593</v>
      </c>
      <c r="R35" s="43">
        <v>2377571100</v>
      </c>
      <c r="S35" s="44">
        <v>1827074584</v>
      </c>
      <c r="T35" s="23">
        <v>2612</v>
      </c>
      <c r="U35" s="43">
        <v>2561133690</v>
      </c>
      <c r="V35" s="44">
        <v>1985027701</v>
      </c>
      <c r="W35" s="16">
        <f t="shared" si="10"/>
        <v>19</v>
      </c>
      <c r="X35" s="17">
        <f t="shared" si="11"/>
        <v>183562590</v>
      </c>
      <c r="Y35" s="18">
        <f t="shared" si="12"/>
        <v>157953117</v>
      </c>
      <c r="Z35" s="3">
        <f t="shared" si="13"/>
        <v>7.3274199768607788E-3</v>
      </c>
      <c r="AA35" s="4">
        <f t="shared" si="14"/>
        <v>7.7205930876262749E-2</v>
      </c>
      <c r="AB35" s="5">
        <f t="shared" si="15"/>
        <v>8.6451378823405492E-2</v>
      </c>
      <c r="AC35" s="31" t="s">
        <v>115</v>
      </c>
      <c r="AD35" s="33" t="s">
        <v>23</v>
      </c>
      <c r="AE35" s="23">
        <v>3064</v>
      </c>
      <c r="AF35" s="43">
        <v>847461770</v>
      </c>
      <c r="AG35" s="44">
        <v>744264360</v>
      </c>
      <c r="AH35" s="23">
        <v>3074</v>
      </c>
      <c r="AI35" s="43">
        <v>887009190</v>
      </c>
      <c r="AJ35" s="44">
        <v>769087441</v>
      </c>
      <c r="AK35" s="16">
        <f t="shared" si="16"/>
        <v>10</v>
      </c>
      <c r="AL35" s="17">
        <f t="shared" si="17"/>
        <v>39547420</v>
      </c>
      <c r="AM35" s="18">
        <f t="shared" si="18"/>
        <v>24823081</v>
      </c>
      <c r="AN35" s="3">
        <f t="shared" si="19"/>
        <v>3.2637075718015664E-3</v>
      </c>
      <c r="AO35" s="4">
        <f t="shared" si="20"/>
        <v>4.6665727469924694E-2</v>
      </c>
      <c r="AP35" s="5">
        <f t="shared" si="21"/>
        <v>3.3352505284547015E-2</v>
      </c>
      <c r="AQ35" s="31" t="s">
        <v>115</v>
      </c>
      <c r="AR35" s="33" t="s">
        <v>23</v>
      </c>
      <c r="AS35" s="23">
        <v>38180</v>
      </c>
      <c r="AT35" s="43">
        <v>3442826220</v>
      </c>
      <c r="AU35" s="44">
        <v>3026326341</v>
      </c>
      <c r="AV35" s="23">
        <v>38183</v>
      </c>
      <c r="AW35" s="43">
        <v>3401272700</v>
      </c>
      <c r="AX35" s="44">
        <v>2973510519</v>
      </c>
      <c r="AY35" s="16">
        <f t="shared" si="22"/>
        <v>3</v>
      </c>
      <c r="AZ35" s="17">
        <f t="shared" si="23"/>
        <v>-41553520</v>
      </c>
      <c r="BA35" s="18">
        <f t="shared" si="24"/>
        <v>-52815822</v>
      </c>
      <c r="BB35" s="3">
        <f t="shared" si="25"/>
        <v>7.8575170246202199E-5</v>
      </c>
      <c r="BC35" s="4">
        <f t="shared" si="26"/>
        <v>-1.2069595542931586E-2</v>
      </c>
      <c r="BD35" s="5">
        <f t="shared" si="27"/>
        <v>-1.745212381244644E-2</v>
      </c>
    </row>
    <row r="36" spans="1:56" ht="21" customHeight="1">
      <c r="A36" s="31" t="s">
        <v>116</v>
      </c>
      <c r="B36" s="33" t="s">
        <v>117</v>
      </c>
      <c r="C36" s="21">
        <v>191</v>
      </c>
      <c r="D36" s="45">
        <v>26428170</v>
      </c>
      <c r="E36" s="46">
        <v>22749379</v>
      </c>
      <c r="F36" s="21">
        <v>190</v>
      </c>
      <c r="G36" s="45">
        <v>26384690</v>
      </c>
      <c r="H36" s="46">
        <v>22649227</v>
      </c>
      <c r="I36" s="10">
        <f t="shared" si="28"/>
        <v>-1</v>
      </c>
      <c r="J36" s="19">
        <f t="shared" si="29"/>
        <v>-43480</v>
      </c>
      <c r="K36" s="12">
        <f t="shared" si="30"/>
        <v>-100152</v>
      </c>
      <c r="L36" s="1">
        <f t="shared" si="31"/>
        <v>-5.235602094240838E-3</v>
      </c>
      <c r="M36" s="6">
        <f t="shared" si="32"/>
        <v>-1.6452141786586056E-3</v>
      </c>
      <c r="N36" s="2">
        <f t="shared" si="33"/>
        <v>-4.4024058854529608E-3</v>
      </c>
      <c r="O36" s="31" t="s">
        <v>116</v>
      </c>
      <c r="P36" s="33" t="s">
        <v>117</v>
      </c>
      <c r="Q36" s="21">
        <v>23</v>
      </c>
      <c r="R36" s="45">
        <v>1857270</v>
      </c>
      <c r="S36" s="46">
        <v>409429</v>
      </c>
      <c r="T36" s="21">
        <v>23</v>
      </c>
      <c r="U36" s="45">
        <v>1857270</v>
      </c>
      <c r="V36" s="46">
        <v>656757</v>
      </c>
      <c r="W36" s="10">
        <f t="shared" si="10"/>
        <v>0</v>
      </c>
      <c r="X36" s="19">
        <f t="shared" si="11"/>
        <v>0</v>
      </c>
      <c r="Y36" s="12">
        <f t="shared" si="12"/>
        <v>247328</v>
      </c>
      <c r="Z36" s="1">
        <f t="shared" si="13"/>
        <v>0</v>
      </c>
      <c r="AA36" s="6">
        <f t="shared" si="14"/>
        <v>0</v>
      </c>
      <c r="AB36" s="2">
        <f t="shared" si="15"/>
        <v>0.6040803167337927</v>
      </c>
      <c r="AC36" s="31" t="s">
        <v>116</v>
      </c>
      <c r="AD36" s="33" t="s">
        <v>117</v>
      </c>
      <c r="AE36" s="21">
        <v>6</v>
      </c>
      <c r="AF36" s="45">
        <v>281400</v>
      </c>
      <c r="AG36" s="46">
        <v>281400</v>
      </c>
      <c r="AH36" s="21">
        <v>5</v>
      </c>
      <c r="AI36" s="45">
        <v>274760</v>
      </c>
      <c r="AJ36" s="46">
        <v>274760</v>
      </c>
      <c r="AK36" s="10">
        <f t="shared" si="16"/>
        <v>-1</v>
      </c>
      <c r="AL36" s="19">
        <f t="shared" si="17"/>
        <v>-6640</v>
      </c>
      <c r="AM36" s="12">
        <f t="shared" si="18"/>
        <v>-6640</v>
      </c>
      <c r="AN36" s="1">
        <f t="shared" si="19"/>
        <v>-0.16666666666666666</v>
      </c>
      <c r="AO36" s="6">
        <f t="shared" si="20"/>
        <v>-2.359630419331912E-2</v>
      </c>
      <c r="AP36" s="2">
        <f t="shared" si="21"/>
        <v>-2.359630419331912E-2</v>
      </c>
      <c r="AQ36" s="31" t="s">
        <v>116</v>
      </c>
      <c r="AR36" s="33" t="s">
        <v>117</v>
      </c>
      <c r="AS36" s="21">
        <v>162</v>
      </c>
      <c r="AT36" s="45">
        <v>24289500</v>
      </c>
      <c r="AU36" s="46">
        <v>22058550</v>
      </c>
      <c r="AV36" s="21">
        <v>162</v>
      </c>
      <c r="AW36" s="45">
        <v>24252660</v>
      </c>
      <c r="AX36" s="46">
        <v>21717710</v>
      </c>
      <c r="AY36" s="10">
        <f t="shared" si="22"/>
        <v>0</v>
      </c>
      <c r="AZ36" s="19">
        <f t="shared" si="23"/>
        <v>-36840</v>
      </c>
      <c r="BA36" s="12">
        <f t="shared" si="24"/>
        <v>-340840</v>
      </c>
      <c r="BB36" s="1">
        <f t="shared" si="25"/>
        <v>0</v>
      </c>
      <c r="BC36" s="6">
        <f t="shared" si="26"/>
        <v>-1.5167047489656024E-3</v>
      </c>
      <c r="BD36" s="2">
        <f t="shared" si="27"/>
        <v>-1.5451604933234506E-2</v>
      </c>
    </row>
    <row r="37" spans="1:56" ht="21" customHeight="1">
      <c r="A37" s="34" t="s">
        <v>30</v>
      </c>
      <c r="B37" s="37" t="s">
        <v>31</v>
      </c>
      <c r="C37" s="22">
        <v>27194</v>
      </c>
      <c r="D37" s="49">
        <v>7220433750</v>
      </c>
      <c r="E37" s="50">
        <v>6371757880</v>
      </c>
      <c r="F37" s="22">
        <v>27498</v>
      </c>
      <c r="G37" s="49">
        <v>7742735320</v>
      </c>
      <c r="H37" s="50">
        <v>6878272876</v>
      </c>
      <c r="I37" s="13">
        <f t="shared" si="28"/>
        <v>304</v>
      </c>
      <c r="J37" s="14">
        <f t="shared" si="29"/>
        <v>522301570</v>
      </c>
      <c r="K37" s="15">
        <f t="shared" si="30"/>
        <v>506514996</v>
      </c>
      <c r="L37" s="7">
        <f t="shared" si="31"/>
        <v>1.1178936530116937E-2</v>
      </c>
      <c r="M37" s="8">
        <f t="shared" si="32"/>
        <v>7.2336591967206959E-2</v>
      </c>
      <c r="N37" s="9">
        <f t="shared" si="33"/>
        <v>7.9493760676292366E-2</v>
      </c>
      <c r="O37" s="34" t="s">
        <v>30</v>
      </c>
      <c r="P37" s="37" t="s">
        <v>31</v>
      </c>
      <c r="Q37" s="22">
        <v>1602</v>
      </c>
      <c r="R37" s="49">
        <v>2743108900</v>
      </c>
      <c r="S37" s="50">
        <v>2221725371</v>
      </c>
      <c r="T37" s="22">
        <v>1606</v>
      </c>
      <c r="U37" s="49">
        <v>3086888860</v>
      </c>
      <c r="V37" s="50">
        <v>2551035492</v>
      </c>
      <c r="W37" s="13">
        <f t="shared" si="10"/>
        <v>4</v>
      </c>
      <c r="X37" s="14">
        <f t="shared" si="11"/>
        <v>343779960</v>
      </c>
      <c r="Y37" s="15">
        <f t="shared" si="12"/>
        <v>329310121</v>
      </c>
      <c r="Z37" s="7">
        <f t="shared" si="13"/>
        <v>2.4968789013732834E-3</v>
      </c>
      <c r="AA37" s="8">
        <f t="shared" si="14"/>
        <v>0.12532494061755989</v>
      </c>
      <c r="AB37" s="9">
        <f t="shared" si="15"/>
        <v>0.14822269453212272</v>
      </c>
      <c r="AC37" s="34" t="s">
        <v>30</v>
      </c>
      <c r="AD37" s="37" t="s">
        <v>31</v>
      </c>
      <c r="AE37" s="22">
        <v>4327</v>
      </c>
      <c r="AF37" s="49">
        <v>1134065160</v>
      </c>
      <c r="AG37" s="50">
        <v>1128348622</v>
      </c>
      <c r="AH37" s="22">
        <v>4428</v>
      </c>
      <c r="AI37" s="49">
        <v>1295299380</v>
      </c>
      <c r="AJ37" s="50">
        <v>1289723718</v>
      </c>
      <c r="AK37" s="13">
        <f t="shared" si="16"/>
        <v>101</v>
      </c>
      <c r="AL37" s="14">
        <f t="shared" si="17"/>
        <v>161234220</v>
      </c>
      <c r="AM37" s="15">
        <f t="shared" si="18"/>
        <v>161375096</v>
      </c>
      <c r="AN37" s="7">
        <f t="shared" si="19"/>
        <v>2.334180725675988E-2</v>
      </c>
      <c r="AO37" s="8">
        <f t="shared" si="20"/>
        <v>0.1421736825069205</v>
      </c>
      <c r="AP37" s="9">
        <f t="shared" si="21"/>
        <v>0.14301882667606963</v>
      </c>
      <c r="AQ37" s="34" t="s">
        <v>30</v>
      </c>
      <c r="AR37" s="37" t="s">
        <v>31</v>
      </c>
      <c r="AS37" s="22">
        <v>21265</v>
      </c>
      <c r="AT37" s="49">
        <v>3343259690</v>
      </c>
      <c r="AU37" s="50">
        <v>3021683887</v>
      </c>
      <c r="AV37" s="22">
        <v>21464</v>
      </c>
      <c r="AW37" s="49">
        <v>3360547080</v>
      </c>
      <c r="AX37" s="50">
        <v>3037513666</v>
      </c>
      <c r="AY37" s="13">
        <f t="shared" si="22"/>
        <v>199</v>
      </c>
      <c r="AZ37" s="14">
        <f t="shared" si="23"/>
        <v>17287390</v>
      </c>
      <c r="BA37" s="15">
        <f t="shared" si="24"/>
        <v>15829779</v>
      </c>
      <c r="BB37" s="7">
        <f t="shared" si="25"/>
        <v>9.3581001645897006E-3</v>
      </c>
      <c r="BC37" s="8">
        <f t="shared" si="26"/>
        <v>5.1708187825517081E-3</v>
      </c>
      <c r="BD37" s="9">
        <f t="shared" si="27"/>
        <v>5.2387276736999061E-3</v>
      </c>
    </row>
    <row r="38" spans="1:56" ht="21" customHeight="1">
      <c r="A38" s="31" t="s">
        <v>118</v>
      </c>
      <c r="B38" s="33" t="s">
        <v>40</v>
      </c>
      <c r="C38" s="23">
        <v>19027</v>
      </c>
      <c r="D38" s="43">
        <v>3029930950</v>
      </c>
      <c r="E38" s="44">
        <v>2655154106</v>
      </c>
      <c r="F38" s="23">
        <v>19200</v>
      </c>
      <c r="G38" s="43">
        <v>3056624830</v>
      </c>
      <c r="H38" s="44">
        <v>2666655692</v>
      </c>
      <c r="I38" s="16">
        <f t="shared" si="28"/>
        <v>173</v>
      </c>
      <c r="J38" s="17">
        <f t="shared" si="29"/>
        <v>26693880</v>
      </c>
      <c r="K38" s="18">
        <f t="shared" si="30"/>
        <v>11501586</v>
      </c>
      <c r="L38" s="3">
        <f t="shared" si="31"/>
        <v>9.0923424607137222E-3</v>
      </c>
      <c r="M38" s="4">
        <f t="shared" si="32"/>
        <v>8.810062156697003E-3</v>
      </c>
      <c r="N38" s="5">
        <f t="shared" si="33"/>
        <v>4.3317960241965707E-3</v>
      </c>
      <c r="O38" s="31" t="s">
        <v>118</v>
      </c>
      <c r="P38" s="33" t="s">
        <v>40</v>
      </c>
      <c r="Q38" s="23">
        <v>1016</v>
      </c>
      <c r="R38" s="43">
        <v>455083420</v>
      </c>
      <c r="S38" s="44">
        <v>319869809</v>
      </c>
      <c r="T38" s="23">
        <v>1020</v>
      </c>
      <c r="U38" s="43">
        <v>480405640</v>
      </c>
      <c r="V38" s="44">
        <v>337008616</v>
      </c>
      <c r="W38" s="16">
        <f t="shared" si="10"/>
        <v>4</v>
      </c>
      <c r="X38" s="17">
        <f t="shared" si="11"/>
        <v>25322220</v>
      </c>
      <c r="Y38" s="18">
        <f t="shared" si="12"/>
        <v>17138807</v>
      </c>
      <c r="Z38" s="3">
        <f t="shared" si="13"/>
        <v>3.937007874015748E-3</v>
      </c>
      <c r="AA38" s="4">
        <f t="shared" si="14"/>
        <v>5.5643029139580608E-2</v>
      </c>
      <c r="AB38" s="5">
        <f t="shared" si="15"/>
        <v>5.3580570962856955E-2</v>
      </c>
      <c r="AC38" s="31" t="s">
        <v>118</v>
      </c>
      <c r="AD38" s="33" t="s">
        <v>40</v>
      </c>
      <c r="AE38" s="23">
        <v>916</v>
      </c>
      <c r="AF38" s="43">
        <v>143774410</v>
      </c>
      <c r="AG38" s="44">
        <v>142183987</v>
      </c>
      <c r="AH38" s="23">
        <v>924</v>
      </c>
      <c r="AI38" s="43">
        <v>146841160</v>
      </c>
      <c r="AJ38" s="44">
        <v>145099311</v>
      </c>
      <c r="AK38" s="16">
        <f t="shared" si="16"/>
        <v>8</v>
      </c>
      <c r="AL38" s="17">
        <f t="shared" si="17"/>
        <v>3066750</v>
      </c>
      <c r="AM38" s="18">
        <f t="shared" si="18"/>
        <v>2915324</v>
      </c>
      <c r="AN38" s="3">
        <f t="shared" si="19"/>
        <v>8.7336244541484712E-3</v>
      </c>
      <c r="AO38" s="4">
        <f t="shared" si="20"/>
        <v>2.1330290974589983E-2</v>
      </c>
      <c r="AP38" s="5">
        <f t="shared" si="21"/>
        <v>2.0503884168053328E-2</v>
      </c>
      <c r="AQ38" s="31" t="s">
        <v>118</v>
      </c>
      <c r="AR38" s="33" t="s">
        <v>40</v>
      </c>
      <c r="AS38" s="23">
        <v>17095</v>
      </c>
      <c r="AT38" s="43">
        <v>2431073120</v>
      </c>
      <c r="AU38" s="44">
        <v>2193100310</v>
      </c>
      <c r="AV38" s="23">
        <v>17256</v>
      </c>
      <c r="AW38" s="43">
        <v>2429378030</v>
      </c>
      <c r="AX38" s="44">
        <v>2184547765</v>
      </c>
      <c r="AY38" s="16">
        <f t="shared" si="22"/>
        <v>161</v>
      </c>
      <c r="AZ38" s="17">
        <f t="shared" si="23"/>
        <v>-1695090</v>
      </c>
      <c r="BA38" s="18">
        <f t="shared" si="24"/>
        <v>-8552545</v>
      </c>
      <c r="BB38" s="3">
        <f t="shared" si="25"/>
        <v>9.4179584673881253E-3</v>
      </c>
      <c r="BC38" s="4">
        <f t="shared" si="26"/>
        <v>-6.9725998204447264E-4</v>
      </c>
      <c r="BD38" s="5">
        <f t="shared" si="27"/>
        <v>-3.8997509420807112E-3</v>
      </c>
    </row>
    <row r="39" spans="1:56" ht="21" customHeight="1">
      <c r="A39" s="31" t="s">
        <v>19</v>
      </c>
      <c r="B39" s="33" t="s">
        <v>20</v>
      </c>
      <c r="C39" s="21">
        <v>5596</v>
      </c>
      <c r="D39" s="45">
        <v>876765220</v>
      </c>
      <c r="E39" s="46">
        <v>799244543</v>
      </c>
      <c r="F39" s="21">
        <v>5786</v>
      </c>
      <c r="G39" s="45">
        <v>902148960</v>
      </c>
      <c r="H39" s="46">
        <v>823793694</v>
      </c>
      <c r="I39" s="10">
        <f t="shared" si="28"/>
        <v>190</v>
      </c>
      <c r="J39" s="19">
        <f t="shared" si="29"/>
        <v>25383740</v>
      </c>
      <c r="K39" s="12">
        <f t="shared" si="30"/>
        <v>24549151</v>
      </c>
      <c r="L39" s="1">
        <f t="shared" si="31"/>
        <v>3.3952823445318081E-2</v>
      </c>
      <c r="M39" s="6">
        <f t="shared" si="32"/>
        <v>2.8951581815711166E-2</v>
      </c>
      <c r="N39" s="2">
        <f t="shared" si="33"/>
        <v>3.0715443996469052E-2</v>
      </c>
      <c r="O39" s="31" t="s">
        <v>19</v>
      </c>
      <c r="P39" s="33" t="s">
        <v>20</v>
      </c>
      <c r="Q39" s="21">
        <v>319</v>
      </c>
      <c r="R39" s="45">
        <v>94955050</v>
      </c>
      <c r="S39" s="46">
        <v>53817885</v>
      </c>
      <c r="T39" s="21">
        <v>313</v>
      </c>
      <c r="U39" s="45">
        <v>98364570</v>
      </c>
      <c r="V39" s="46">
        <v>58979580</v>
      </c>
      <c r="W39" s="10">
        <f t="shared" si="10"/>
        <v>-6</v>
      </c>
      <c r="X39" s="19">
        <f t="shared" si="11"/>
        <v>3409520</v>
      </c>
      <c r="Y39" s="12">
        <f t="shared" si="12"/>
        <v>5161695</v>
      </c>
      <c r="Z39" s="1">
        <f t="shared" si="13"/>
        <v>-1.8808777429467086E-2</v>
      </c>
      <c r="AA39" s="6">
        <f t="shared" si="14"/>
        <v>3.5906673736678565E-2</v>
      </c>
      <c r="AB39" s="2">
        <f t="shared" si="15"/>
        <v>9.591040227612066E-2</v>
      </c>
      <c r="AC39" s="31" t="s">
        <v>19</v>
      </c>
      <c r="AD39" s="33" t="s">
        <v>20</v>
      </c>
      <c r="AE39" s="21">
        <v>249</v>
      </c>
      <c r="AF39" s="45">
        <v>25153610</v>
      </c>
      <c r="AG39" s="46">
        <v>23563376</v>
      </c>
      <c r="AH39" s="21">
        <v>253</v>
      </c>
      <c r="AI39" s="45">
        <v>25437400</v>
      </c>
      <c r="AJ39" s="46">
        <v>23847046</v>
      </c>
      <c r="AK39" s="10">
        <f t="shared" si="16"/>
        <v>4</v>
      </c>
      <c r="AL39" s="19">
        <f t="shared" si="17"/>
        <v>283790</v>
      </c>
      <c r="AM39" s="12">
        <f t="shared" si="18"/>
        <v>283670</v>
      </c>
      <c r="AN39" s="1">
        <f t="shared" si="19"/>
        <v>1.6064257028112448E-2</v>
      </c>
      <c r="AO39" s="6">
        <f t="shared" si="20"/>
        <v>1.1282277176119054E-2</v>
      </c>
      <c r="AP39" s="2">
        <f t="shared" si="21"/>
        <v>1.2038597525244261E-2</v>
      </c>
      <c r="AQ39" s="31" t="s">
        <v>19</v>
      </c>
      <c r="AR39" s="33" t="s">
        <v>20</v>
      </c>
      <c r="AS39" s="21">
        <v>5028</v>
      </c>
      <c r="AT39" s="45">
        <v>756656560</v>
      </c>
      <c r="AU39" s="46">
        <v>721863282</v>
      </c>
      <c r="AV39" s="21">
        <v>5220</v>
      </c>
      <c r="AW39" s="45">
        <v>778346990</v>
      </c>
      <c r="AX39" s="46">
        <v>740967068</v>
      </c>
      <c r="AY39" s="10">
        <f t="shared" si="22"/>
        <v>192</v>
      </c>
      <c r="AZ39" s="19">
        <f t="shared" si="23"/>
        <v>21690430</v>
      </c>
      <c r="BA39" s="12">
        <f t="shared" si="24"/>
        <v>19103786</v>
      </c>
      <c r="BB39" s="1">
        <f t="shared" si="25"/>
        <v>3.8186157517899763E-2</v>
      </c>
      <c r="BC39" s="6">
        <f t="shared" si="26"/>
        <v>2.866614940865642E-2</v>
      </c>
      <c r="BD39" s="2">
        <f t="shared" si="27"/>
        <v>2.6464548726001E-2</v>
      </c>
    </row>
    <row r="40" spans="1:56" ht="21" customHeight="1">
      <c r="A40" s="34" t="s">
        <v>119</v>
      </c>
      <c r="B40" s="37" t="s">
        <v>18</v>
      </c>
      <c r="C40" s="22">
        <v>6119</v>
      </c>
      <c r="D40" s="49">
        <v>548095750</v>
      </c>
      <c r="E40" s="50">
        <v>455189412</v>
      </c>
      <c r="F40" s="22">
        <v>6122</v>
      </c>
      <c r="G40" s="49">
        <v>555332550</v>
      </c>
      <c r="H40" s="50">
        <v>461174371</v>
      </c>
      <c r="I40" s="13">
        <f t="shared" si="28"/>
        <v>3</v>
      </c>
      <c r="J40" s="14">
        <f t="shared" si="29"/>
        <v>7236800</v>
      </c>
      <c r="K40" s="15">
        <f t="shared" si="30"/>
        <v>5984959</v>
      </c>
      <c r="L40" s="7">
        <f t="shared" si="31"/>
        <v>4.9027618891975809E-4</v>
      </c>
      <c r="M40" s="8">
        <f t="shared" si="32"/>
        <v>1.3203532411991882E-2</v>
      </c>
      <c r="N40" s="9">
        <f t="shared" si="33"/>
        <v>1.3148282543970949E-2</v>
      </c>
      <c r="O40" s="34" t="s">
        <v>119</v>
      </c>
      <c r="P40" s="37" t="s">
        <v>18</v>
      </c>
      <c r="Q40" s="22">
        <v>783</v>
      </c>
      <c r="R40" s="49">
        <v>151028900</v>
      </c>
      <c r="S40" s="50">
        <v>109314101</v>
      </c>
      <c r="T40" s="22">
        <v>788</v>
      </c>
      <c r="U40" s="49">
        <v>155636380</v>
      </c>
      <c r="V40" s="50">
        <v>112601158</v>
      </c>
      <c r="W40" s="13">
        <f t="shared" si="10"/>
        <v>5</v>
      </c>
      <c r="X40" s="14">
        <f t="shared" si="11"/>
        <v>4607480</v>
      </c>
      <c r="Y40" s="15">
        <f t="shared" si="12"/>
        <v>3287057</v>
      </c>
      <c r="Z40" s="7">
        <f t="shared" si="13"/>
        <v>6.3856960408684551E-3</v>
      </c>
      <c r="AA40" s="8">
        <f t="shared" si="14"/>
        <v>3.050727377343012E-2</v>
      </c>
      <c r="AB40" s="9">
        <f t="shared" si="15"/>
        <v>3.0069835180732998E-2</v>
      </c>
      <c r="AC40" s="34" t="s">
        <v>119</v>
      </c>
      <c r="AD40" s="37" t="s">
        <v>18</v>
      </c>
      <c r="AE40" s="22">
        <v>450</v>
      </c>
      <c r="AF40" s="49">
        <v>89836200</v>
      </c>
      <c r="AG40" s="50">
        <v>83509688</v>
      </c>
      <c r="AH40" s="22">
        <v>435</v>
      </c>
      <c r="AI40" s="49">
        <v>90985060</v>
      </c>
      <c r="AJ40" s="50">
        <v>84475951</v>
      </c>
      <c r="AK40" s="13">
        <f t="shared" si="16"/>
        <v>-15</v>
      </c>
      <c r="AL40" s="14">
        <f t="shared" si="17"/>
        <v>1148860</v>
      </c>
      <c r="AM40" s="15">
        <f t="shared" si="18"/>
        <v>966263</v>
      </c>
      <c r="AN40" s="7">
        <f t="shared" si="19"/>
        <v>-3.3333333333333333E-2</v>
      </c>
      <c r="AO40" s="8">
        <f t="shared" si="20"/>
        <v>1.2788385973583033E-2</v>
      </c>
      <c r="AP40" s="9">
        <f t="shared" si="21"/>
        <v>1.1570669501243976E-2</v>
      </c>
      <c r="AQ40" s="34" t="s">
        <v>119</v>
      </c>
      <c r="AR40" s="37" t="s">
        <v>18</v>
      </c>
      <c r="AS40" s="22">
        <v>4886</v>
      </c>
      <c r="AT40" s="49">
        <v>307230650</v>
      </c>
      <c r="AU40" s="50">
        <v>262365623</v>
      </c>
      <c r="AV40" s="22">
        <v>4899</v>
      </c>
      <c r="AW40" s="49">
        <v>308711110</v>
      </c>
      <c r="AX40" s="50">
        <v>264097262</v>
      </c>
      <c r="AY40" s="13">
        <f t="shared" si="22"/>
        <v>13</v>
      </c>
      <c r="AZ40" s="14">
        <f t="shared" si="23"/>
        <v>1480460</v>
      </c>
      <c r="BA40" s="15">
        <f t="shared" si="24"/>
        <v>1731639</v>
      </c>
      <c r="BB40" s="7">
        <f t="shared" si="25"/>
        <v>2.6606631191158411E-3</v>
      </c>
      <c r="BC40" s="8">
        <f t="shared" si="26"/>
        <v>4.8187249546879519E-3</v>
      </c>
      <c r="BD40" s="9">
        <f t="shared" si="27"/>
        <v>6.6000986722258197E-3</v>
      </c>
    </row>
    <row r="41" spans="1:56" ht="21" customHeight="1">
      <c r="A41" s="31" t="s">
        <v>44</v>
      </c>
      <c r="B41" s="33" t="s">
        <v>45</v>
      </c>
      <c r="C41" s="23">
        <v>3160</v>
      </c>
      <c r="D41" s="43">
        <v>1009315790</v>
      </c>
      <c r="E41" s="44">
        <v>749054697</v>
      </c>
      <c r="F41" s="23">
        <v>3240</v>
      </c>
      <c r="G41" s="43">
        <v>1091777420</v>
      </c>
      <c r="H41" s="44">
        <v>828219997</v>
      </c>
      <c r="I41" s="16">
        <f t="shared" si="28"/>
        <v>80</v>
      </c>
      <c r="J41" s="17">
        <f t="shared" si="29"/>
        <v>82461630</v>
      </c>
      <c r="K41" s="18">
        <f t="shared" si="30"/>
        <v>79165300</v>
      </c>
      <c r="L41" s="3">
        <f t="shared" si="31"/>
        <v>2.5316455696202531E-2</v>
      </c>
      <c r="M41" s="4">
        <f t="shared" si="32"/>
        <v>8.1700525065599147E-2</v>
      </c>
      <c r="N41" s="5">
        <f t="shared" si="33"/>
        <v>0.10568694157724506</v>
      </c>
      <c r="O41" s="31" t="s">
        <v>44</v>
      </c>
      <c r="P41" s="33" t="s">
        <v>45</v>
      </c>
      <c r="Q41" s="23">
        <v>603</v>
      </c>
      <c r="R41" s="43">
        <v>299888600</v>
      </c>
      <c r="S41" s="44">
        <v>171874782</v>
      </c>
      <c r="T41" s="23">
        <v>614</v>
      </c>
      <c r="U41" s="43">
        <v>329956700</v>
      </c>
      <c r="V41" s="44">
        <v>192408623</v>
      </c>
      <c r="W41" s="16">
        <f t="shared" si="10"/>
        <v>11</v>
      </c>
      <c r="X41" s="17">
        <f t="shared" si="11"/>
        <v>30068100</v>
      </c>
      <c r="Y41" s="18">
        <f t="shared" si="12"/>
        <v>20533841</v>
      </c>
      <c r="Z41" s="3">
        <f t="shared" si="13"/>
        <v>1.824212271973466E-2</v>
      </c>
      <c r="AA41" s="4">
        <f t="shared" si="14"/>
        <v>0.10026423145127891</v>
      </c>
      <c r="AB41" s="5">
        <f t="shared" si="15"/>
        <v>0.11946977189475068</v>
      </c>
      <c r="AC41" s="31" t="s">
        <v>44</v>
      </c>
      <c r="AD41" s="33" t="s">
        <v>45</v>
      </c>
      <c r="AE41" s="23">
        <v>391</v>
      </c>
      <c r="AF41" s="43">
        <v>199622700</v>
      </c>
      <c r="AG41" s="44">
        <v>94347603</v>
      </c>
      <c r="AH41" s="23">
        <v>417</v>
      </c>
      <c r="AI41" s="43">
        <v>228448940</v>
      </c>
      <c r="AJ41" s="44">
        <v>130963374</v>
      </c>
      <c r="AK41" s="16">
        <f t="shared" si="16"/>
        <v>26</v>
      </c>
      <c r="AL41" s="17">
        <f t="shared" si="17"/>
        <v>28826240</v>
      </c>
      <c r="AM41" s="18">
        <f t="shared" si="18"/>
        <v>36615771</v>
      </c>
      <c r="AN41" s="3">
        <f t="shared" si="19"/>
        <v>6.6496163682864456E-2</v>
      </c>
      <c r="AO41" s="4">
        <f t="shared" si="20"/>
        <v>0.14440361742427088</v>
      </c>
      <c r="AP41" s="5">
        <f t="shared" si="21"/>
        <v>0.38809434300095574</v>
      </c>
      <c r="AQ41" s="31" t="s">
        <v>44</v>
      </c>
      <c r="AR41" s="33" t="s">
        <v>45</v>
      </c>
      <c r="AS41" s="23">
        <v>2166</v>
      </c>
      <c r="AT41" s="43">
        <v>509804490</v>
      </c>
      <c r="AU41" s="44">
        <v>482832312</v>
      </c>
      <c r="AV41" s="23">
        <v>2209</v>
      </c>
      <c r="AW41" s="43">
        <v>533371780</v>
      </c>
      <c r="AX41" s="44">
        <v>504848000</v>
      </c>
      <c r="AY41" s="16">
        <f t="shared" si="22"/>
        <v>43</v>
      </c>
      <c r="AZ41" s="17">
        <f t="shared" si="23"/>
        <v>23567290</v>
      </c>
      <c r="BA41" s="18">
        <f t="shared" si="24"/>
        <v>22015688</v>
      </c>
      <c r="BB41" s="3">
        <f t="shared" si="25"/>
        <v>1.9852262234533704E-2</v>
      </c>
      <c r="BC41" s="4">
        <f t="shared" si="26"/>
        <v>4.6228094224905709E-2</v>
      </c>
      <c r="BD41" s="5">
        <f t="shared" si="27"/>
        <v>4.5596964935519894E-2</v>
      </c>
    </row>
    <row r="42" spans="1:56" ht="21" customHeight="1">
      <c r="A42" s="31" t="s">
        <v>28</v>
      </c>
      <c r="B42" s="33" t="s">
        <v>29</v>
      </c>
      <c r="C42" s="21">
        <v>7958</v>
      </c>
      <c r="D42" s="45">
        <v>8241068310</v>
      </c>
      <c r="E42" s="46">
        <v>5587424812</v>
      </c>
      <c r="F42" s="21">
        <v>7974</v>
      </c>
      <c r="G42" s="45">
        <v>8810491180</v>
      </c>
      <c r="H42" s="46">
        <v>5970529589</v>
      </c>
      <c r="I42" s="10">
        <f t="shared" si="28"/>
        <v>16</v>
      </c>
      <c r="J42" s="19">
        <f t="shared" si="29"/>
        <v>569422870</v>
      </c>
      <c r="K42" s="12">
        <f t="shared" si="30"/>
        <v>383104777</v>
      </c>
      <c r="L42" s="1">
        <f t="shared" si="31"/>
        <v>2.0105554159336515E-3</v>
      </c>
      <c r="M42" s="6">
        <f t="shared" si="32"/>
        <v>6.9095759018165448E-2</v>
      </c>
      <c r="N42" s="2">
        <f t="shared" si="33"/>
        <v>6.8565535983090731E-2</v>
      </c>
      <c r="O42" s="31" t="s">
        <v>28</v>
      </c>
      <c r="P42" s="33" t="s">
        <v>29</v>
      </c>
      <c r="Q42" s="21">
        <v>313</v>
      </c>
      <c r="R42" s="45">
        <v>1525744050</v>
      </c>
      <c r="S42" s="46">
        <v>314077610</v>
      </c>
      <c r="T42" s="21">
        <v>317</v>
      </c>
      <c r="U42" s="45">
        <v>1684611940</v>
      </c>
      <c r="V42" s="46">
        <v>366670317</v>
      </c>
      <c r="W42" s="10">
        <f t="shared" si="10"/>
        <v>4</v>
      </c>
      <c r="X42" s="19">
        <f t="shared" si="11"/>
        <v>158867890</v>
      </c>
      <c r="Y42" s="12">
        <f t="shared" si="12"/>
        <v>52592707</v>
      </c>
      <c r="Z42" s="1">
        <f t="shared" si="13"/>
        <v>1.2779552715654952E-2</v>
      </c>
      <c r="AA42" s="6">
        <f t="shared" si="14"/>
        <v>0.10412486288247363</v>
      </c>
      <c r="AB42" s="2">
        <f t="shared" si="15"/>
        <v>0.16745130924805496</v>
      </c>
      <c r="AC42" s="31" t="s">
        <v>28</v>
      </c>
      <c r="AD42" s="33" t="s">
        <v>29</v>
      </c>
      <c r="AE42" s="21">
        <v>744</v>
      </c>
      <c r="AF42" s="45">
        <v>71281470</v>
      </c>
      <c r="AG42" s="46">
        <v>71187590</v>
      </c>
      <c r="AH42" s="21">
        <v>755</v>
      </c>
      <c r="AI42" s="45">
        <v>79319250</v>
      </c>
      <c r="AJ42" s="46">
        <v>79225230</v>
      </c>
      <c r="AK42" s="10">
        <f t="shared" si="16"/>
        <v>11</v>
      </c>
      <c r="AL42" s="19">
        <f t="shared" si="17"/>
        <v>8037780</v>
      </c>
      <c r="AM42" s="12">
        <f t="shared" si="18"/>
        <v>8037640</v>
      </c>
      <c r="AN42" s="1">
        <f t="shared" si="19"/>
        <v>1.4784946236559141E-2</v>
      </c>
      <c r="AO42" s="6">
        <f t="shared" si="20"/>
        <v>0.11276114255219484</v>
      </c>
      <c r="AP42" s="2">
        <f t="shared" si="21"/>
        <v>0.11290788183726967</v>
      </c>
      <c r="AQ42" s="31" t="s">
        <v>28</v>
      </c>
      <c r="AR42" s="33" t="s">
        <v>29</v>
      </c>
      <c r="AS42" s="21">
        <v>6901</v>
      </c>
      <c r="AT42" s="45">
        <v>6644042790</v>
      </c>
      <c r="AU42" s="46">
        <v>5202159612</v>
      </c>
      <c r="AV42" s="21">
        <v>6902</v>
      </c>
      <c r="AW42" s="45">
        <v>7046559990</v>
      </c>
      <c r="AX42" s="46">
        <v>5524634042</v>
      </c>
      <c r="AY42" s="10">
        <f t="shared" si="22"/>
        <v>1</v>
      </c>
      <c r="AZ42" s="19">
        <f t="shared" si="23"/>
        <v>402517200</v>
      </c>
      <c r="BA42" s="12">
        <f t="shared" si="24"/>
        <v>322474430</v>
      </c>
      <c r="BB42" s="1">
        <f t="shared" si="25"/>
        <v>1.4490653528474135E-4</v>
      </c>
      <c r="BC42" s="6">
        <f t="shared" si="26"/>
        <v>6.0583173938288257E-2</v>
      </c>
      <c r="BD42" s="2">
        <f t="shared" si="27"/>
        <v>6.1988568988951658E-2</v>
      </c>
    </row>
    <row r="43" spans="1:56" ht="21" customHeight="1">
      <c r="A43" s="34" t="s">
        <v>34</v>
      </c>
      <c r="B43" s="37" t="s">
        <v>35</v>
      </c>
      <c r="C43" s="22">
        <v>1813</v>
      </c>
      <c r="D43" s="49">
        <v>233676950</v>
      </c>
      <c r="E43" s="50">
        <v>165622929</v>
      </c>
      <c r="F43" s="22">
        <v>1867</v>
      </c>
      <c r="G43" s="49">
        <v>402590290</v>
      </c>
      <c r="H43" s="50">
        <v>249633328</v>
      </c>
      <c r="I43" s="13">
        <f t="shared" si="28"/>
        <v>54</v>
      </c>
      <c r="J43" s="14">
        <f t="shared" si="29"/>
        <v>168913340</v>
      </c>
      <c r="K43" s="15">
        <f t="shared" si="30"/>
        <v>84010399</v>
      </c>
      <c r="L43" s="7">
        <f t="shared" si="31"/>
        <v>2.9784886927744069E-2</v>
      </c>
      <c r="M43" s="8">
        <f t="shared" si="32"/>
        <v>0.72284981466935438</v>
      </c>
      <c r="N43" s="9">
        <f t="shared" si="33"/>
        <v>0.50723894032812333</v>
      </c>
      <c r="O43" s="34" t="s">
        <v>34</v>
      </c>
      <c r="P43" s="37" t="s">
        <v>35</v>
      </c>
      <c r="Q43" s="22">
        <v>226</v>
      </c>
      <c r="R43" s="49">
        <v>118175910</v>
      </c>
      <c r="S43" s="50">
        <v>61267050</v>
      </c>
      <c r="T43" s="22">
        <v>229</v>
      </c>
      <c r="U43" s="49">
        <v>210195810</v>
      </c>
      <c r="V43" s="50">
        <v>87604477</v>
      </c>
      <c r="W43" s="13">
        <f t="shared" si="10"/>
        <v>3</v>
      </c>
      <c r="X43" s="14">
        <f t="shared" si="11"/>
        <v>92019900</v>
      </c>
      <c r="Y43" s="15">
        <f t="shared" si="12"/>
        <v>26337427</v>
      </c>
      <c r="Z43" s="7">
        <f t="shared" si="13"/>
        <v>1.3274336283185841E-2</v>
      </c>
      <c r="AA43" s="8">
        <f t="shared" si="14"/>
        <v>0.77866885052968915</v>
      </c>
      <c r="AB43" s="9">
        <f t="shared" si="15"/>
        <v>0.42987914384648845</v>
      </c>
      <c r="AC43" s="34" t="s">
        <v>34</v>
      </c>
      <c r="AD43" s="37" t="s">
        <v>35</v>
      </c>
      <c r="AE43" s="22">
        <v>124</v>
      </c>
      <c r="AF43" s="49">
        <v>63560540</v>
      </c>
      <c r="AG43" s="50">
        <v>56078543</v>
      </c>
      <c r="AH43" s="22">
        <v>138</v>
      </c>
      <c r="AI43" s="49">
        <v>134844310</v>
      </c>
      <c r="AJ43" s="50">
        <v>108723656</v>
      </c>
      <c r="AK43" s="13">
        <f t="shared" si="16"/>
        <v>14</v>
      </c>
      <c r="AL43" s="14">
        <f t="shared" si="17"/>
        <v>71283770</v>
      </c>
      <c r="AM43" s="15">
        <f t="shared" si="18"/>
        <v>52645113</v>
      </c>
      <c r="AN43" s="7">
        <f t="shared" si="19"/>
        <v>0.11290322580645161</v>
      </c>
      <c r="AO43" s="8">
        <f t="shared" si="20"/>
        <v>1.1215098235477545</v>
      </c>
      <c r="AP43" s="9">
        <f t="shared" si="21"/>
        <v>0.9387746218727544</v>
      </c>
      <c r="AQ43" s="34" t="s">
        <v>34</v>
      </c>
      <c r="AR43" s="37" t="s">
        <v>35</v>
      </c>
      <c r="AS43" s="22">
        <v>1463</v>
      </c>
      <c r="AT43" s="49">
        <v>51940500</v>
      </c>
      <c r="AU43" s="50">
        <v>48277336</v>
      </c>
      <c r="AV43" s="22">
        <v>1500</v>
      </c>
      <c r="AW43" s="49">
        <v>57550170</v>
      </c>
      <c r="AX43" s="50">
        <v>53305195</v>
      </c>
      <c r="AY43" s="13">
        <f t="shared" si="22"/>
        <v>37</v>
      </c>
      <c r="AZ43" s="14">
        <f t="shared" si="23"/>
        <v>5609670</v>
      </c>
      <c r="BA43" s="15">
        <f t="shared" si="24"/>
        <v>5027859</v>
      </c>
      <c r="BB43" s="7">
        <f t="shared" si="25"/>
        <v>2.5290498974709502E-2</v>
      </c>
      <c r="BC43" s="8">
        <f t="shared" si="26"/>
        <v>0.10800184826869207</v>
      </c>
      <c r="BD43" s="9">
        <f t="shared" si="27"/>
        <v>0.10414532815149535</v>
      </c>
    </row>
    <row r="44" spans="1:56" ht="21" customHeight="1">
      <c r="A44" s="31" t="s">
        <v>120</v>
      </c>
      <c r="B44" s="33" t="s">
        <v>121</v>
      </c>
      <c r="C44" s="23">
        <v>224</v>
      </c>
      <c r="D44" s="43">
        <v>10612340</v>
      </c>
      <c r="E44" s="44">
        <v>8172787</v>
      </c>
      <c r="F44" s="23">
        <v>223</v>
      </c>
      <c r="G44" s="43">
        <v>10811040</v>
      </c>
      <c r="H44" s="44">
        <v>8392314</v>
      </c>
      <c r="I44" s="16">
        <f t="shared" si="28"/>
        <v>-1</v>
      </c>
      <c r="J44" s="17">
        <f t="shared" si="29"/>
        <v>198700</v>
      </c>
      <c r="K44" s="18">
        <f t="shared" si="30"/>
        <v>219527</v>
      </c>
      <c r="L44" s="3">
        <f t="shared" si="31"/>
        <v>-4.464285714285714E-3</v>
      </c>
      <c r="M44" s="4">
        <f t="shared" si="32"/>
        <v>1.8723486054913432E-2</v>
      </c>
      <c r="N44" s="5">
        <f t="shared" si="33"/>
        <v>2.6860726946633995E-2</v>
      </c>
      <c r="O44" s="31" t="s">
        <v>120</v>
      </c>
      <c r="P44" s="33" t="s">
        <v>121</v>
      </c>
      <c r="Q44" s="23">
        <v>16</v>
      </c>
      <c r="R44" s="43">
        <v>4442560</v>
      </c>
      <c r="S44" s="44">
        <v>2274287</v>
      </c>
      <c r="T44" s="23">
        <v>16</v>
      </c>
      <c r="U44" s="43">
        <v>4573610</v>
      </c>
      <c r="V44" s="44">
        <v>2402244</v>
      </c>
      <c r="W44" s="16">
        <f t="shared" si="10"/>
        <v>0</v>
      </c>
      <c r="X44" s="17">
        <f t="shared" si="11"/>
        <v>131050</v>
      </c>
      <c r="Y44" s="18">
        <f t="shared" si="12"/>
        <v>127957</v>
      </c>
      <c r="Z44" s="3">
        <f t="shared" si="13"/>
        <v>0</v>
      </c>
      <c r="AA44" s="4">
        <f t="shared" si="14"/>
        <v>2.9498757473168623E-2</v>
      </c>
      <c r="AB44" s="5">
        <f t="shared" si="15"/>
        <v>5.626246819332828E-2</v>
      </c>
      <c r="AC44" s="31" t="s">
        <v>120</v>
      </c>
      <c r="AD44" s="33" t="s">
        <v>121</v>
      </c>
      <c r="AE44" s="23">
        <v>15</v>
      </c>
      <c r="AF44" s="43">
        <v>561140</v>
      </c>
      <c r="AG44" s="44">
        <v>561140</v>
      </c>
      <c r="AH44" s="23">
        <v>10</v>
      </c>
      <c r="AI44" s="43">
        <v>541590</v>
      </c>
      <c r="AJ44" s="44">
        <v>541590</v>
      </c>
      <c r="AK44" s="16">
        <f t="shared" si="16"/>
        <v>-5</v>
      </c>
      <c r="AL44" s="17">
        <f t="shared" si="17"/>
        <v>-19550</v>
      </c>
      <c r="AM44" s="18">
        <f t="shared" si="18"/>
        <v>-19550</v>
      </c>
      <c r="AN44" s="3">
        <f t="shared" si="19"/>
        <v>-0.33333333333333331</v>
      </c>
      <c r="AO44" s="4">
        <f t="shared" si="20"/>
        <v>-3.4839790426631503E-2</v>
      </c>
      <c r="AP44" s="5">
        <f t="shared" si="21"/>
        <v>-3.4839790426631503E-2</v>
      </c>
      <c r="AQ44" s="31" t="s">
        <v>120</v>
      </c>
      <c r="AR44" s="33" t="s">
        <v>121</v>
      </c>
      <c r="AS44" s="23">
        <v>193</v>
      </c>
      <c r="AT44" s="43">
        <v>5608640</v>
      </c>
      <c r="AU44" s="44">
        <v>5337360</v>
      </c>
      <c r="AV44" s="23">
        <v>197</v>
      </c>
      <c r="AW44" s="43">
        <v>5695840</v>
      </c>
      <c r="AX44" s="44">
        <v>5448480</v>
      </c>
      <c r="AY44" s="16">
        <f t="shared" si="22"/>
        <v>4</v>
      </c>
      <c r="AZ44" s="17">
        <f t="shared" si="23"/>
        <v>87200</v>
      </c>
      <c r="BA44" s="18">
        <f t="shared" si="24"/>
        <v>111120</v>
      </c>
      <c r="BB44" s="3">
        <f t="shared" si="25"/>
        <v>2.072538860103627E-2</v>
      </c>
      <c r="BC44" s="4">
        <f t="shared" si="26"/>
        <v>1.5547441090888344E-2</v>
      </c>
      <c r="BD44" s="5">
        <f t="shared" si="27"/>
        <v>2.0819281442510905E-2</v>
      </c>
    </row>
    <row r="45" spans="1:56" ht="14.1" customHeight="1">
      <c r="A45" s="34"/>
      <c r="B45" s="25"/>
      <c r="C45" s="22"/>
      <c r="D45" s="49"/>
      <c r="E45" s="50"/>
      <c r="F45" s="22"/>
      <c r="G45" s="49"/>
      <c r="H45" s="50"/>
      <c r="I45" s="22"/>
      <c r="J45" s="49"/>
      <c r="K45" s="50"/>
      <c r="L45" s="22"/>
      <c r="M45" s="49"/>
      <c r="N45" s="50"/>
      <c r="O45" s="34"/>
      <c r="P45" s="25"/>
      <c r="Q45" s="22"/>
      <c r="R45" s="49"/>
      <c r="S45" s="50"/>
      <c r="T45" s="22"/>
      <c r="U45" s="49"/>
      <c r="V45" s="50"/>
      <c r="W45" s="22"/>
      <c r="X45" s="49"/>
      <c r="Y45" s="50"/>
      <c r="Z45" s="22"/>
      <c r="AA45" s="49"/>
      <c r="AB45" s="50"/>
      <c r="AC45" s="34"/>
      <c r="AD45" s="25"/>
      <c r="AE45" s="22"/>
      <c r="AF45" s="49"/>
      <c r="AG45" s="50"/>
      <c r="AH45" s="22"/>
      <c r="AI45" s="49"/>
      <c r="AJ45" s="50"/>
      <c r="AK45" s="22"/>
      <c r="AL45" s="49"/>
      <c r="AM45" s="50"/>
      <c r="AN45" s="22"/>
      <c r="AO45" s="49"/>
      <c r="AP45" s="50"/>
      <c r="AQ45" s="34"/>
      <c r="AR45" s="25"/>
      <c r="AS45" s="22"/>
      <c r="AT45" s="49"/>
      <c r="AU45" s="50"/>
      <c r="AV45" s="22"/>
      <c r="AW45" s="49"/>
      <c r="AX45" s="50"/>
      <c r="AY45" s="22"/>
      <c r="AZ45" s="49"/>
      <c r="BA45" s="50"/>
      <c r="BB45" s="22"/>
      <c r="BC45" s="49"/>
      <c r="BD45" s="50"/>
    </row>
    <row r="46" spans="1:56" ht="21" customHeight="1">
      <c r="A46" s="27"/>
      <c r="B46" s="28"/>
      <c r="C46" s="23"/>
      <c r="D46" s="43"/>
      <c r="E46" s="44"/>
      <c r="F46" s="23"/>
      <c r="G46" s="43"/>
      <c r="H46" s="44"/>
      <c r="I46" s="23"/>
      <c r="J46" s="43"/>
      <c r="K46" s="44"/>
      <c r="L46" s="23"/>
      <c r="M46" s="43"/>
      <c r="N46" s="44"/>
      <c r="O46" s="27"/>
      <c r="P46" s="28"/>
      <c r="Q46" s="23"/>
      <c r="R46" s="43"/>
      <c r="S46" s="44"/>
      <c r="T46" s="23"/>
      <c r="U46" s="43"/>
      <c r="V46" s="44"/>
      <c r="W46" s="23"/>
      <c r="X46" s="43"/>
      <c r="Y46" s="44"/>
      <c r="Z46" s="23"/>
      <c r="AA46" s="43"/>
      <c r="AB46" s="44"/>
      <c r="AC46" s="27"/>
      <c r="AD46" s="28"/>
      <c r="AE46" s="23"/>
      <c r="AF46" s="43"/>
      <c r="AG46" s="44"/>
      <c r="AH46" s="23"/>
      <c r="AI46" s="43"/>
      <c r="AJ46" s="44"/>
      <c r="AK46" s="23"/>
      <c r="AL46" s="43"/>
      <c r="AM46" s="44"/>
      <c r="AN46" s="23"/>
      <c r="AO46" s="43"/>
      <c r="AP46" s="44"/>
      <c r="AQ46" s="27"/>
      <c r="AR46" s="28"/>
      <c r="AS46" s="23"/>
      <c r="AT46" s="43"/>
      <c r="AU46" s="44"/>
      <c r="AV46" s="23"/>
      <c r="AW46" s="43"/>
      <c r="AX46" s="44"/>
      <c r="AY46" s="23"/>
      <c r="AZ46" s="43"/>
      <c r="BA46" s="44"/>
      <c r="BB46" s="23"/>
      <c r="BC46" s="43"/>
      <c r="BD46" s="44"/>
    </row>
    <row r="47" spans="1:56" ht="21" customHeight="1">
      <c r="A47" s="30" t="s">
        <v>46</v>
      </c>
      <c r="B47" s="29"/>
      <c r="C47" s="21"/>
      <c r="D47" s="45"/>
      <c r="E47" s="46"/>
      <c r="F47" s="21"/>
      <c r="G47" s="45"/>
      <c r="H47" s="46"/>
      <c r="I47" s="21"/>
      <c r="J47" s="45"/>
      <c r="K47" s="46"/>
      <c r="L47" s="21"/>
      <c r="M47" s="45"/>
      <c r="N47" s="46"/>
      <c r="O47" s="30" t="s">
        <v>46</v>
      </c>
      <c r="P47" s="29"/>
      <c r="Q47" s="21"/>
      <c r="R47" s="45"/>
      <c r="S47" s="46"/>
      <c r="T47" s="21"/>
      <c r="U47" s="45"/>
      <c r="V47" s="46"/>
      <c r="W47" s="21"/>
      <c r="X47" s="45"/>
      <c r="Y47" s="46"/>
      <c r="Z47" s="21"/>
      <c r="AA47" s="45"/>
      <c r="AB47" s="46"/>
      <c r="AC47" s="30" t="s">
        <v>46</v>
      </c>
      <c r="AD47" s="29"/>
      <c r="AE47" s="21"/>
      <c r="AF47" s="45"/>
      <c r="AG47" s="46"/>
      <c r="AH47" s="21"/>
      <c r="AI47" s="45"/>
      <c r="AJ47" s="46"/>
      <c r="AK47" s="21"/>
      <c r="AL47" s="45"/>
      <c r="AM47" s="46"/>
      <c r="AN47" s="21"/>
      <c r="AO47" s="45"/>
      <c r="AP47" s="46"/>
      <c r="AQ47" s="30" t="s">
        <v>46</v>
      </c>
      <c r="AR47" s="29"/>
      <c r="AS47" s="21"/>
      <c r="AT47" s="45"/>
      <c r="AU47" s="46"/>
      <c r="AV47" s="21"/>
      <c r="AW47" s="45"/>
      <c r="AX47" s="46"/>
      <c r="AY47" s="21"/>
      <c r="AZ47" s="45"/>
      <c r="BA47" s="46"/>
      <c r="BB47" s="21"/>
      <c r="BC47" s="45"/>
      <c r="BD47" s="46"/>
    </row>
    <row r="48" spans="1:56" ht="21" customHeight="1">
      <c r="A48" s="31"/>
      <c r="B48" s="32"/>
      <c r="C48" s="21"/>
      <c r="D48" s="45"/>
      <c r="E48" s="46"/>
      <c r="F48" s="21"/>
      <c r="G48" s="45"/>
      <c r="H48" s="46"/>
      <c r="I48" s="21"/>
      <c r="J48" s="45"/>
      <c r="K48" s="46"/>
      <c r="L48" s="21"/>
      <c r="M48" s="45"/>
      <c r="N48" s="46"/>
      <c r="O48" s="31"/>
      <c r="P48" s="32"/>
      <c r="Q48" s="21"/>
      <c r="R48" s="45"/>
      <c r="S48" s="46"/>
      <c r="T48" s="21"/>
      <c r="U48" s="45"/>
      <c r="V48" s="46"/>
      <c r="W48" s="21"/>
      <c r="X48" s="45"/>
      <c r="Y48" s="46"/>
      <c r="Z48" s="21"/>
      <c r="AA48" s="45"/>
      <c r="AB48" s="46"/>
      <c r="AC48" s="31"/>
      <c r="AD48" s="32"/>
      <c r="AE48" s="21"/>
      <c r="AF48" s="45"/>
      <c r="AG48" s="46"/>
      <c r="AH48" s="21"/>
      <c r="AI48" s="45"/>
      <c r="AJ48" s="46"/>
      <c r="AK48" s="21"/>
      <c r="AL48" s="45"/>
      <c r="AM48" s="46"/>
      <c r="AN48" s="21"/>
      <c r="AO48" s="45"/>
      <c r="AP48" s="46"/>
      <c r="AQ48" s="31"/>
      <c r="AR48" s="32"/>
      <c r="AS48" s="21"/>
      <c r="AT48" s="45"/>
      <c r="AU48" s="46"/>
      <c r="AV48" s="21"/>
      <c r="AW48" s="45"/>
      <c r="AX48" s="46"/>
      <c r="AY48" s="21"/>
      <c r="AZ48" s="45"/>
      <c r="BA48" s="46"/>
      <c r="BB48" s="21"/>
      <c r="BC48" s="45"/>
      <c r="BD48" s="46"/>
    </row>
    <row r="49" spans="1:56" ht="21" customHeight="1">
      <c r="A49" s="31" t="s">
        <v>136</v>
      </c>
      <c r="B49" s="33" t="s">
        <v>47</v>
      </c>
      <c r="C49" s="21">
        <v>32022</v>
      </c>
      <c r="D49" s="47">
        <v>13255992820</v>
      </c>
      <c r="E49" s="48">
        <v>11388372964</v>
      </c>
      <c r="F49" s="21">
        <v>32297</v>
      </c>
      <c r="G49" s="47">
        <v>14609662140</v>
      </c>
      <c r="H49" s="48">
        <v>12700696177</v>
      </c>
      <c r="I49" s="10">
        <f t="shared" ref="I49:K50" si="34">(F49-C49)</f>
        <v>275</v>
      </c>
      <c r="J49" s="20">
        <f t="shared" si="34"/>
        <v>1353669320</v>
      </c>
      <c r="K49" s="11">
        <f t="shared" si="34"/>
        <v>1312323213</v>
      </c>
      <c r="L49" s="1">
        <f t="shared" ref="L49:N50" si="35">IF(C49=0,"N.A.  ",I49/C49)</f>
        <v>8.5878458559740176E-3</v>
      </c>
      <c r="M49" s="6">
        <f t="shared" si="35"/>
        <v>0.10211753569733753</v>
      </c>
      <c r="N49" s="2">
        <f t="shared" si="35"/>
        <v>0.11523359984331472</v>
      </c>
      <c r="O49" s="31" t="s">
        <v>136</v>
      </c>
      <c r="P49" s="33" t="s">
        <v>47</v>
      </c>
      <c r="Q49" s="21">
        <v>3491</v>
      </c>
      <c r="R49" s="47">
        <v>6562022840</v>
      </c>
      <c r="S49" s="48">
        <v>5577692350</v>
      </c>
      <c r="T49" s="21">
        <v>3483</v>
      </c>
      <c r="U49" s="47">
        <v>7534103150</v>
      </c>
      <c r="V49" s="48">
        <v>6549899704</v>
      </c>
      <c r="W49" s="10">
        <f t="shared" ref="W49:W64" si="36">(T49-Q49)</f>
        <v>-8</v>
      </c>
      <c r="X49" s="20">
        <f t="shared" ref="X49:X64" si="37">(U49-R49)</f>
        <v>972080310</v>
      </c>
      <c r="Y49" s="11">
        <f t="shared" ref="Y49:Y64" si="38">(V49-S49)</f>
        <v>972207354</v>
      </c>
      <c r="Z49" s="1">
        <f t="shared" ref="Z49:Z64" si="39">IF(Q49=0,"N.A.  ",W49/Q49)</f>
        <v>-2.2916069894013177E-3</v>
      </c>
      <c r="AA49" s="6">
        <f t="shared" ref="AA49:AA64" si="40">IF(R49=0,"N.A.  ",X49/R49)</f>
        <v>0.14813729450536323</v>
      </c>
      <c r="AB49" s="2">
        <f t="shared" ref="AB49:AB64" si="41">IF(S49=0,"N.A.  ",Y49/S49)</f>
        <v>0.17430279280283359</v>
      </c>
      <c r="AC49" s="31" t="s">
        <v>136</v>
      </c>
      <c r="AD49" s="33" t="s">
        <v>47</v>
      </c>
      <c r="AE49" s="21">
        <v>5593</v>
      </c>
      <c r="AF49" s="47">
        <v>2803542160</v>
      </c>
      <c r="AG49" s="48">
        <v>2229954433</v>
      </c>
      <c r="AH49" s="21">
        <v>5751</v>
      </c>
      <c r="AI49" s="47">
        <v>3070354430</v>
      </c>
      <c r="AJ49" s="48">
        <v>2453427903</v>
      </c>
      <c r="AK49" s="10">
        <f t="shared" ref="AK49:AK64" si="42">(AH49-AE49)</f>
        <v>158</v>
      </c>
      <c r="AL49" s="20">
        <f t="shared" ref="AL49:AL64" si="43">(AI49-AF49)</f>
        <v>266812270</v>
      </c>
      <c r="AM49" s="11">
        <f t="shared" ref="AM49:AM64" si="44">(AJ49-AG49)</f>
        <v>223473470</v>
      </c>
      <c r="AN49" s="1">
        <f t="shared" ref="AN49:AN64" si="45">IF(AE49=0,"N.A.  ",AK49/AE49)</f>
        <v>2.8249597711424997E-2</v>
      </c>
      <c r="AO49" s="6">
        <f t="shared" ref="AO49:AO64" si="46">IF(AF49=0,"N.A.  ",AL49/AF49)</f>
        <v>9.5169701318135347E-2</v>
      </c>
      <c r="AP49" s="2">
        <f t="shared" ref="AP49:AP64" si="47">IF(AG49=0,"N.A.  ",AM49/AG49)</f>
        <v>0.10021436612915759</v>
      </c>
      <c r="AQ49" s="31" t="s">
        <v>136</v>
      </c>
      <c r="AR49" s="33" t="s">
        <v>47</v>
      </c>
      <c r="AS49" s="21">
        <v>22938</v>
      </c>
      <c r="AT49" s="47">
        <v>3890427820</v>
      </c>
      <c r="AU49" s="48">
        <v>3580726181</v>
      </c>
      <c r="AV49" s="21">
        <v>23063</v>
      </c>
      <c r="AW49" s="47">
        <v>4005204560</v>
      </c>
      <c r="AX49" s="48">
        <v>3697368570</v>
      </c>
      <c r="AY49" s="10">
        <f t="shared" ref="AY49:AY64" si="48">(AV49-AS49)</f>
        <v>125</v>
      </c>
      <c r="AZ49" s="20">
        <f t="shared" ref="AZ49:AZ64" si="49">(AW49-AT49)</f>
        <v>114776740</v>
      </c>
      <c r="BA49" s="11">
        <f t="shared" ref="BA49:BA64" si="50">(AX49-AU49)</f>
        <v>116642389</v>
      </c>
      <c r="BB49" s="1">
        <f t="shared" ref="BB49:BB64" si="51">IF(AS49=0,"N.A.  ",AY49/AS49)</f>
        <v>5.4494724910628652E-3</v>
      </c>
      <c r="BC49" s="6">
        <f t="shared" ref="BC49:BC64" si="52">IF(AT49=0,"N.A.  ",AZ49/AT49)</f>
        <v>2.9502344037833864E-2</v>
      </c>
      <c r="BD49" s="2">
        <f t="shared" ref="BD49:BD64" si="53">IF(AU49=0,"N.A.  ",BA49/AU49)</f>
        <v>3.2575065253223283E-2</v>
      </c>
    </row>
    <row r="50" spans="1:56" ht="21" customHeight="1">
      <c r="A50" s="31" t="s">
        <v>50</v>
      </c>
      <c r="B50" s="33" t="s">
        <v>51</v>
      </c>
      <c r="C50" s="21">
        <v>19223</v>
      </c>
      <c r="D50" s="45">
        <v>2976847420</v>
      </c>
      <c r="E50" s="46">
        <v>2534806971</v>
      </c>
      <c r="F50" s="21">
        <v>19272</v>
      </c>
      <c r="G50" s="45">
        <v>3045483830</v>
      </c>
      <c r="H50" s="46">
        <v>2583157452</v>
      </c>
      <c r="I50" s="10">
        <f t="shared" si="34"/>
        <v>49</v>
      </c>
      <c r="J50" s="19">
        <f t="shared" si="34"/>
        <v>68636410</v>
      </c>
      <c r="K50" s="12">
        <f t="shared" si="34"/>
        <v>48350481</v>
      </c>
      <c r="L50" s="1">
        <f t="shared" si="35"/>
        <v>2.5490298080424493E-3</v>
      </c>
      <c r="M50" s="6">
        <f t="shared" si="35"/>
        <v>2.3056744372877531E-2</v>
      </c>
      <c r="N50" s="2">
        <f t="shared" si="35"/>
        <v>1.9074620495037293E-2</v>
      </c>
      <c r="O50" s="31" t="s">
        <v>50</v>
      </c>
      <c r="P50" s="33" t="s">
        <v>51</v>
      </c>
      <c r="Q50" s="21">
        <v>1266</v>
      </c>
      <c r="R50" s="45">
        <v>839196920</v>
      </c>
      <c r="S50" s="46">
        <v>598190217</v>
      </c>
      <c r="T50" s="21">
        <v>1274</v>
      </c>
      <c r="U50" s="45">
        <v>899263870</v>
      </c>
      <c r="V50" s="46">
        <v>641858207</v>
      </c>
      <c r="W50" s="10">
        <f t="shared" si="36"/>
        <v>8</v>
      </c>
      <c r="X50" s="19">
        <f t="shared" si="37"/>
        <v>60066950</v>
      </c>
      <c r="Y50" s="12">
        <f t="shared" si="38"/>
        <v>43667990</v>
      </c>
      <c r="Z50" s="1">
        <f t="shared" si="39"/>
        <v>6.3191153238546603E-3</v>
      </c>
      <c r="AA50" s="6">
        <f t="shared" si="40"/>
        <v>7.1576704547485714E-2</v>
      </c>
      <c r="AB50" s="2">
        <f t="shared" si="41"/>
        <v>7.3000174123543052E-2</v>
      </c>
      <c r="AC50" s="31" t="s">
        <v>50</v>
      </c>
      <c r="AD50" s="33" t="s">
        <v>51</v>
      </c>
      <c r="AE50" s="21">
        <v>1125</v>
      </c>
      <c r="AF50" s="45">
        <v>255740430</v>
      </c>
      <c r="AG50" s="46">
        <v>248417595</v>
      </c>
      <c r="AH50" s="21">
        <v>1165</v>
      </c>
      <c r="AI50" s="45">
        <v>260226020</v>
      </c>
      <c r="AJ50" s="46">
        <v>249840141</v>
      </c>
      <c r="AK50" s="10">
        <f t="shared" si="42"/>
        <v>40</v>
      </c>
      <c r="AL50" s="19">
        <f t="shared" si="43"/>
        <v>4485590</v>
      </c>
      <c r="AM50" s="12">
        <f t="shared" si="44"/>
        <v>1422546</v>
      </c>
      <c r="AN50" s="1">
        <f t="shared" si="45"/>
        <v>3.5555555555555556E-2</v>
      </c>
      <c r="AO50" s="6">
        <f t="shared" si="46"/>
        <v>1.7539620153137304E-2</v>
      </c>
      <c r="AP50" s="2">
        <f t="shared" si="47"/>
        <v>5.7264301266582987E-3</v>
      </c>
      <c r="AQ50" s="31" t="s">
        <v>50</v>
      </c>
      <c r="AR50" s="33" t="s">
        <v>51</v>
      </c>
      <c r="AS50" s="21">
        <v>16832</v>
      </c>
      <c r="AT50" s="45">
        <v>1881910070</v>
      </c>
      <c r="AU50" s="46">
        <v>1688199159</v>
      </c>
      <c r="AV50" s="21">
        <v>16833</v>
      </c>
      <c r="AW50" s="45">
        <v>1885993940</v>
      </c>
      <c r="AX50" s="46">
        <v>1691459104</v>
      </c>
      <c r="AY50" s="10">
        <f t="shared" si="48"/>
        <v>1</v>
      </c>
      <c r="AZ50" s="19">
        <f t="shared" si="49"/>
        <v>4083870</v>
      </c>
      <c r="BA50" s="12">
        <f t="shared" si="50"/>
        <v>3259945</v>
      </c>
      <c r="BB50" s="1">
        <f t="shared" si="51"/>
        <v>5.9410646387832699E-5</v>
      </c>
      <c r="BC50" s="6">
        <f t="shared" si="52"/>
        <v>2.1700665005740683E-3</v>
      </c>
      <c r="BD50" s="2">
        <f t="shared" si="53"/>
        <v>1.9310192062475728E-3</v>
      </c>
    </row>
    <row r="51" spans="1:56" ht="21" customHeight="1">
      <c r="A51" s="34" t="s">
        <v>62</v>
      </c>
      <c r="B51" s="37" t="s">
        <v>63</v>
      </c>
      <c r="C51" s="22">
        <v>17460</v>
      </c>
      <c r="D51" s="49">
        <v>8673680370</v>
      </c>
      <c r="E51" s="50">
        <v>7399047388</v>
      </c>
      <c r="F51" s="22">
        <v>17625</v>
      </c>
      <c r="G51" s="49">
        <v>9490490670</v>
      </c>
      <c r="H51" s="50">
        <v>8149231693</v>
      </c>
      <c r="I51" s="13">
        <f t="shared" ref="I51:I64" si="54">(F51-C51)</f>
        <v>165</v>
      </c>
      <c r="J51" s="14">
        <f t="shared" ref="J51:J64" si="55">(G51-D51)</f>
        <v>816810300</v>
      </c>
      <c r="K51" s="15">
        <f t="shared" ref="K51:K64" si="56">(H51-E51)</f>
        <v>750184305</v>
      </c>
      <c r="L51" s="7">
        <f t="shared" ref="L51:L64" si="57">IF(C51=0,"N.A.  ",I51/C51)</f>
        <v>9.4501718213058413E-3</v>
      </c>
      <c r="M51" s="8">
        <f t="shared" ref="M51:M64" si="58">IF(D51=0,"N.A.  ",J51/D51)</f>
        <v>9.4171132109632946E-2</v>
      </c>
      <c r="N51" s="9">
        <f t="shared" ref="N51:N64" si="59">IF(E51=0,"N.A.  ",K51/E51)</f>
        <v>0.10138930941524604</v>
      </c>
      <c r="O51" s="34" t="s">
        <v>62</v>
      </c>
      <c r="P51" s="37" t="s">
        <v>63</v>
      </c>
      <c r="Q51" s="22">
        <v>1341</v>
      </c>
      <c r="R51" s="49">
        <v>2928284720</v>
      </c>
      <c r="S51" s="50">
        <v>2475197409</v>
      </c>
      <c r="T51" s="22">
        <v>1344</v>
      </c>
      <c r="U51" s="49">
        <v>3323163490</v>
      </c>
      <c r="V51" s="50">
        <v>2883163295</v>
      </c>
      <c r="W51" s="13">
        <f t="shared" si="36"/>
        <v>3</v>
      </c>
      <c r="X51" s="14">
        <f t="shared" si="37"/>
        <v>394878770</v>
      </c>
      <c r="Y51" s="15">
        <f t="shared" si="38"/>
        <v>407965886</v>
      </c>
      <c r="Z51" s="7">
        <f t="shared" si="39"/>
        <v>2.2371364653243847E-3</v>
      </c>
      <c r="AA51" s="8">
        <f t="shared" si="40"/>
        <v>0.13484985503732028</v>
      </c>
      <c r="AB51" s="9">
        <f t="shared" si="41"/>
        <v>0.16482155504712714</v>
      </c>
      <c r="AC51" s="34" t="s">
        <v>62</v>
      </c>
      <c r="AD51" s="37" t="s">
        <v>63</v>
      </c>
      <c r="AE51" s="22">
        <v>2110</v>
      </c>
      <c r="AF51" s="49">
        <v>2034120330</v>
      </c>
      <c r="AG51" s="50">
        <v>1396686286</v>
      </c>
      <c r="AH51" s="22">
        <v>2194</v>
      </c>
      <c r="AI51" s="49">
        <v>2308537240</v>
      </c>
      <c r="AJ51" s="50">
        <v>1599017773</v>
      </c>
      <c r="AK51" s="13">
        <f t="shared" si="42"/>
        <v>84</v>
      </c>
      <c r="AL51" s="14">
        <f t="shared" si="43"/>
        <v>274416910</v>
      </c>
      <c r="AM51" s="15">
        <f t="shared" si="44"/>
        <v>202331487</v>
      </c>
      <c r="AN51" s="7">
        <f t="shared" si="45"/>
        <v>3.9810426540284362E-2</v>
      </c>
      <c r="AO51" s="8">
        <f t="shared" si="46"/>
        <v>0.13490692067366536</v>
      </c>
      <c r="AP51" s="9">
        <f t="shared" si="47"/>
        <v>0.1448653781655303</v>
      </c>
      <c r="AQ51" s="34" t="s">
        <v>62</v>
      </c>
      <c r="AR51" s="37" t="s">
        <v>63</v>
      </c>
      <c r="AS51" s="22">
        <v>14009</v>
      </c>
      <c r="AT51" s="49">
        <v>3711275320</v>
      </c>
      <c r="AU51" s="50">
        <v>3527163693</v>
      </c>
      <c r="AV51" s="22">
        <v>14087</v>
      </c>
      <c r="AW51" s="49">
        <v>3858789940</v>
      </c>
      <c r="AX51" s="50">
        <v>3667050625</v>
      </c>
      <c r="AY51" s="13">
        <f t="shared" si="48"/>
        <v>78</v>
      </c>
      <c r="AZ51" s="14">
        <f t="shared" si="49"/>
        <v>147514620</v>
      </c>
      <c r="BA51" s="15">
        <f t="shared" si="50"/>
        <v>139886932</v>
      </c>
      <c r="BB51" s="7">
        <f t="shared" si="51"/>
        <v>5.5678492397744309E-3</v>
      </c>
      <c r="BC51" s="8">
        <f t="shared" si="52"/>
        <v>3.974768975102607E-2</v>
      </c>
      <c r="BD51" s="9">
        <f t="shared" si="53"/>
        <v>3.9659892246458321E-2</v>
      </c>
    </row>
    <row r="52" spans="1:56" ht="21" customHeight="1">
      <c r="A52" s="39" t="s">
        <v>48</v>
      </c>
      <c r="B52" s="38" t="s">
        <v>49</v>
      </c>
      <c r="C52" s="23">
        <v>353938</v>
      </c>
      <c r="D52" s="43">
        <v>96606860190</v>
      </c>
      <c r="E52" s="44">
        <v>76274060956</v>
      </c>
      <c r="F52" s="23">
        <v>355425</v>
      </c>
      <c r="G52" s="43">
        <v>105098960560</v>
      </c>
      <c r="H52" s="44">
        <v>83392075589</v>
      </c>
      <c r="I52" s="16">
        <f t="shared" si="54"/>
        <v>1487</v>
      </c>
      <c r="J52" s="17">
        <f t="shared" si="55"/>
        <v>8492100370</v>
      </c>
      <c r="K52" s="18">
        <f t="shared" si="56"/>
        <v>7118014633</v>
      </c>
      <c r="L52" s="3">
        <f t="shared" si="57"/>
        <v>4.2013007927942181E-3</v>
      </c>
      <c r="M52" s="4">
        <f t="shared" si="58"/>
        <v>8.7903699108927633E-2</v>
      </c>
      <c r="N52" s="5">
        <f t="shared" si="59"/>
        <v>9.3321563632309396E-2</v>
      </c>
      <c r="O52" s="39" t="s">
        <v>48</v>
      </c>
      <c r="P52" s="38" t="s">
        <v>49</v>
      </c>
      <c r="Q52" s="23">
        <v>39613</v>
      </c>
      <c r="R52" s="43">
        <v>41657001000</v>
      </c>
      <c r="S52" s="44">
        <v>30636514329</v>
      </c>
      <c r="T52" s="23">
        <v>39756</v>
      </c>
      <c r="U52" s="43">
        <v>48279302030</v>
      </c>
      <c r="V52" s="44">
        <v>36022697258</v>
      </c>
      <c r="W52" s="16">
        <f t="shared" si="36"/>
        <v>143</v>
      </c>
      <c r="X52" s="17">
        <f t="shared" si="37"/>
        <v>6622301030</v>
      </c>
      <c r="Y52" s="18">
        <f t="shared" si="38"/>
        <v>5386182929</v>
      </c>
      <c r="Z52" s="3">
        <f t="shared" si="39"/>
        <v>3.609926034382652E-3</v>
      </c>
      <c r="AA52" s="4">
        <f t="shared" si="40"/>
        <v>0.15897210243243387</v>
      </c>
      <c r="AB52" s="5">
        <f t="shared" si="41"/>
        <v>0.17580926051700116</v>
      </c>
      <c r="AC52" s="39" t="s">
        <v>48</v>
      </c>
      <c r="AD52" s="38" t="s">
        <v>49</v>
      </c>
      <c r="AE52" s="23">
        <v>45845</v>
      </c>
      <c r="AF52" s="43">
        <v>13899131820</v>
      </c>
      <c r="AG52" s="44">
        <v>12310074380</v>
      </c>
      <c r="AH52" s="23">
        <v>47104</v>
      </c>
      <c r="AI52" s="43">
        <v>14849124500</v>
      </c>
      <c r="AJ52" s="44">
        <v>13133397377</v>
      </c>
      <c r="AK52" s="16">
        <f t="shared" si="42"/>
        <v>1259</v>
      </c>
      <c r="AL52" s="17">
        <f t="shared" si="43"/>
        <v>949992680</v>
      </c>
      <c r="AM52" s="18">
        <f t="shared" si="44"/>
        <v>823322997</v>
      </c>
      <c r="AN52" s="3">
        <f t="shared" si="45"/>
        <v>2.7462100556222054E-2</v>
      </c>
      <c r="AO52" s="4">
        <f t="shared" si="46"/>
        <v>6.834906613613223E-2</v>
      </c>
      <c r="AP52" s="5">
        <f t="shared" si="47"/>
        <v>6.6882048928773405E-2</v>
      </c>
      <c r="AQ52" s="39" t="s">
        <v>48</v>
      </c>
      <c r="AR52" s="38" t="s">
        <v>49</v>
      </c>
      <c r="AS52" s="23">
        <v>268480</v>
      </c>
      <c r="AT52" s="43">
        <v>41050727370</v>
      </c>
      <c r="AU52" s="44">
        <v>33327472247</v>
      </c>
      <c r="AV52" s="23">
        <v>268565</v>
      </c>
      <c r="AW52" s="43">
        <v>41970534030</v>
      </c>
      <c r="AX52" s="44">
        <v>34235980954</v>
      </c>
      <c r="AY52" s="16">
        <f t="shared" si="48"/>
        <v>85</v>
      </c>
      <c r="AZ52" s="17">
        <f t="shared" si="49"/>
        <v>919806660</v>
      </c>
      <c r="BA52" s="18">
        <f t="shared" si="50"/>
        <v>908508707</v>
      </c>
      <c r="BB52" s="3">
        <f t="shared" si="51"/>
        <v>3.1659713945172827E-4</v>
      </c>
      <c r="BC52" s="4">
        <f t="shared" si="52"/>
        <v>2.2406586166173456E-2</v>
      </c>
      <c r="BD52" s="5">
        <f t="shared" si="53"/>
        <v>2.7260054415971503E-2</v>
      </c>
    </row>
    <row r="53" spans="1:56" ht="21" customHeight="1">
      <c r="A53" s="31" t="s">
        <v>68</v>
      </c>
      <c r="B53" s="33" t="s">
        <v>69</v>
      </c>
      <c r="C53" s="21">
        <v>20592</v>
      </c>
      <c r="D53" s="45">
        <v>2473932510</v>
      </c>
      <c r="E53" s="46">
        <v>2066718966</v>
      </c>
      <c r="F53" s="21">
        <v>20605</v>
      </c>
      <c r="G53" s="45">
        <v>2531770820</v>
      </c>
      <c r="H53" s="46">
        <v>2111052955</v>
      </c>
      <c r="I53" s="10">
        <f t="shared" si="54"/>
        <v>13</v>
      </c>
      <c r="J53" s="19">
        <f t="shared" si="55"/>
        <v>57838310</v>
      </c>
      <c r="K53" s="12">
        <f t="shared" si="56"/>
        <v>44333989</v>
      </c>
      <c r="L53" s="1">
        <f t="shared" si="57"/>
        <v>6.3131313131313137E-4</v>
      </c>
      <c r="M53" s="6">
        <f t="shared" si="58"/>
        <v>2.3379097758814769E-2</v>
      </c>
      <c r="N53" s="2">
        <f t="shared" si="59"/>
        <v>2.1451387309715141E-2</v>
      </c>
      <c r="O53" s="31" t="s">
        <v>68</v>
      </c>
      <c r="P53" s="33" t="s">
        <v>69</v>
      </c>
      <c r="Q53" s="21">
        <v>1117</v>
      </c>
      <c r="R53" s="45">
        <v>464131670</v>
      </c>
      <c r="S53" s="46">
        <v>330319554</v>
      </c>
      <c r="T53" s="21">
        <v>1122</v>
      </c>
      <c r="U53" s="45">
        <v>499240360</v>
      </c>
      <c r="V53" s="46">
        <v>359005149</v>
      </c>
      <c r="W53" s="10">
        <f t="shared" si="36"/>
        <v>5</v>
      </c>
      <c r="X53" s="19">
        <f t="shared" si="37"/>
        <v>35108690</v>
      </c>
      <c r="Y53" s="12">
        <f t="shared" si="38"/>
        <v>28685595</v>
      </c>
      <c r="Z53" s="1">
        <f t="shared" si="39"/>
        <v>4.4762757385854966E-3</v>
      </c>
      <c r="AA53" s="6">
        <f t="shared" si="40"/>
        <v>7.5643814609763646E-2</v>
      </c>
      <c r="AB53" s="2">
        <f t="shared" si="41"/>
        <v>8.6841952444631845E-2</v>
      </c>
      <c r="AC53" s="31" t="s">
        <v>68</v>
      </c>
      <c r="AD53" s="33" t="s">
        <v>69</v>
      </c>
      <c r="AE53" s="21">
        <v>880</v>
      </c>
      <c r="AF53" s="45">
        <v>116368310</v>
      </c>
      <c r="AG53" s="46">
        <v>116316725</v>
      </c>
      <c r="AH53" s="21">
        <v>905</v>
      </c>
      <c r="AI53" s="45">
        <v>121957630</v>
      </c>
      <c r="AJ53" s="46">
        <v>121225185</v>
      </c>
      <c r="AK53" s="10">
        <f t="shared" si="42"/>
        <v>25</v>
      </c>
      <c r="AL53" s="19">
        <f t="shared" si="43"/>
        <v>5589320</v>
      </c>
      <c r="AM53" s="12">
        <f t="shared" si="44"/>
        <v>4908460</v>
      </c>
      <c r="AN53" s="1">
        <f t="shared" si="45"/>
        <v>2.8409090909090908E-2</v>
      </c>
      <c r="AO53" s="6">
        <f t="shared" si="46"/>
        <v>4.8031289618281812E-2</v>
      </c>
      <c r="AP53" s="2">
        <f t="shared" si="47"/>
        <v>4.219909045754168E-2</v>
      </c>
      <c r="AQ53" s="31" t="s">
        <v>68</v>
      </c>
      <c r="AR53" s="33" t="s">
        <v>69</v>
      </c>
      <c r="AS53" s="21">
        <v>18595</v>
      </c>
      <c r="AT53" s="45">
        <v>1893432530</v>
      </c>
      <c r="AU53" s="46">
        <v>1620082687</v>
      </c>
      <c r="AV53" s="21">
        <v>18578</v>
      </c>
      <c r="AW53" s="45">
        <v>1910572830</v>
      </c>
      <c r="AX53" s="46">
        <v>1630822621</v>
      </c>
      <c r="AY53" s="10">
        <f t="shared" si="48"/>
        <v>-17</v>
      </c>
      <c r="AZ53" s="19">
        <f t="shared" si="49"/>
        <v>17140300</v>
      </c>
      <c r="BA53" s="12">
        <f t="shared" si="50"/>
        <v>10739934</v>
      </c>
      <c r="BB53" s="1">
        <f t="shared" si="51"/>
        <v>-9.1422425383167513E-4</v>
      </c>
      <c r="BC53" s="6">
        <f t="shared" si="52"/>
        <v>9.0525010679942206E-3</v>
      </c>
      <c r="BD53" s="2">
        <f t="shared" si="53"/>
        <v>6.6292505229395117E-3</v>
      </c>
    </row>
    <row r="54" spans="1:56" ht="21" customHeight="1">
      <c r="A54" s="34" t="s">
        <v>70</v>
      </c>
      <c r="B54" s="37" t="s">
        <v>71</v>
      </c>
      <c r="C54" s="22">
        <v>24497</v>
      </c>
      <c r="D54" s="49">
        <v>3955527870</v>
      </c>
      <c r="E54" s="50">
        <v>3222372129</v>
      </c>
      <c r="F54" s="22">
        <v>24578</v>
      </c>
      <c r="G54" s="49">
        <v>4129495820</v>
      </c>
      <c r="H54" s="50">
        <v>3350769690</v>
      </c>
      <c r="I54" s="13">
        <f t="shared" si="54"/>
        <v>81</v>
      </c>
      <c r="J54" s="14">
        <f t="shared" si="55"/>
        <v>173967950</v>
      </c>
      <c r="K54" s="15">
        <f t="shared" si="56"/>
        <v>128397561</v>
      </c>
      <c r="L54" s="7">
        <f t="shared" si="57"/>
        <v>3.3065273298771279E-3</v>
      </c>
      <c r="M54" s="8">
        <f t="shared" si="58"/>
        <v>4.3980969346576741E-2</v>
      </c>
      <c r="N54" s="9">
        <f t="shared" si="59"/>
        <v>3.9845665199396342E-2</v>
      </c>
      <c r="O54" s="34" t="s">
        <v>70</v>
      </c>
      <c r="P54" s="37" t="s">
        <v>71</v>
      </c>
      <c r="Q54" s="22">
        <v>2192</v>
      </c>
      <c r="R54" s="49">
        <v>1201773120</v>
      </c>
      <c r="S54" s="50">
        <v>857255089</v>
      </c>
      <c r="T54" s="22">
        <v>2206</v>
      </c>
      <c r="U54" s="49">
        <v>1301441920</v>
      </c>
      <c r="V54" s="50">
        <v>930453397</v>
      </c>
      <c r="W54" s="13">
        <f t="shared" si="36"/>
        <v>14</v>
      </c>
      <c r="X54" s="14">
        <f t="shared" si="37"/>
        <v>99668800</v>
      </c>
      <c r="Y54" s="15">
        <f t="shared" si="38"/>
        <v>73198308</v>
      </c>
      <c r="Z54" s="7">
        <f t="shared" si="39"/>
        <v>6.3868613138686131E-3</v>
      </c>
      <c r="AA54" s="8">
        <f t="shared" si="40"/>
        <v>8.2934788889270541E-2</v>
      </c>
      <c r="AB54" s="9">
        <f t="shared" si="41"/>
        <v>8.5386845688354959E-2</v>
      </c>
      <c r="AC54" s="34" t="s">
        <v>70</v>
      </c>
      <c r="AD54" s="37" t="s">
        <v>71</v>
      </c>
      <c r="AE54" s="22">
        <v>1781</v>
      </c>
      <c r="AF54" s="49">
        <v>666382050</v>
      </c>
      <c r="AG54" s="50">
        <v>563582806</v>
      </c>
      <c r="AH54" s="22">
        <v>1843</v>
      </c>
      <c r="AI54" s="49">
        <v>736143230</v>
      </c>
      <c r="AJ54" s="50">
        <v>616119429</v>
      </c>
      <c r="AK54" s="13">
        <f t="shared" si="42"/>
        <v>62</v>
      </c>
      <c r="AL54" s="14">
        <f t="shared" si="43"/>
        <v>69761180</v>
      </c>
      <c r="AM54" s="15">
        <f t="shared" si="44"/>
        <v>52536623</v>
      </c>
      <c r="AN54" s="7">
        <f t="shared" si="45"/>
        <v>3.4811903425042111E-2</v>
      </c>
      <c r="AO54" s="8">
        <f t="shared" si="46"/>
        <v>0.10468646326833084</v>
      </c>
      <c r="AP54" s="9">
        <f t="shared" si="47"/>
        <v>9.3218995399941287E-2</v>
      </c>
      <c r="AQ54" s="34" t="s">
        <v>70</v>
      </c>
      <c r="AR54" s="37" t="s">
        <v>71</v>
      </c>
      <c r="AS54" s="22">
        <v>20524</v>
      </c>
      <c r="AT54" s="49">
        <v>2087372700</v>
      </c>
      <c r="AU54" s="50">
        <v>1801534234</v>
      </c>
      <c r="AV54" s="22">
        <v>20529</v>
      </c>
      <c r="AW54" s="49">
        <v>2091910670</v>
      </c>
      <c r="AX54" s="50">
        <v>1804196864</v>
      </c>
      <c r="AY54" s="13">
        <f t="shared" si="48"/>
        <v>5</v>
      </c>
      <c r="AZ54" s="14">
        <f t="shared" si="49"/>
        <v>4537970</v>
      </c>
      <c r="BA54" s="15">
        <f t="shared" si="50"/>
        <v>2662630</v>
      </c>
      <c r="BB54" s="7">
        <f t="shared" si="51"/>
        <v>2.4361722861040733E-4</v>
      </c>
      <c r="BC54" s="8">
        <f t="shared" si="52"/>
        <v>2.1740104198929113E-3</v>
      </c>
      <c r="BD54" s="9">
        <f t="shared" si="53"/>
        <v>1.4779791300929561E-3</v>
      </c>
    </row>
    <row r="55" spans="1:56" ht="21" customHeight="1">
      <c r="A55" s="39" t="s">
        <v>122</v>
      </c>
      <c r="B55" s="38" t="s">
        <v>123</v>
      </c>
      <c r="C55" s="23">
        <v>224</v>
      </c>
      <c r="D55" s="43">
        <v>19872970</v>
      </c>
      <c r="E55" s="44">
        <v>17215353</v>
      </c>
      <c r="F55" s="23">
        <v>225</v>
      </c>
      <c r="G55" s="43">
        <v>22981470</v>
      </c>
      <c r="H55" s="44">
        <v>20310721</v>
      </c>
      <c r="I55" s="16">
        <f t="shared" si="54"/>
        <v>1</v>
      </c>
      <c r="J55" s="17">
        <f t="shared" si="55"/>
        <v>3108500</v>
      </c>
      <c r="K55" s="18">
        <f t="shared" si="56"/>
        <v>3095368</v>
      </c>
      <c r="L55" s="3">
        <f t="shared" si="57"/>
        <v>4.464285714285714E-3</v>
      </c>
      <c r="M55" s="4">
        <f t="shared" si="58"/>
        <v>0.15641849205226999</v>
      </c>
      <c r="N55" s="5">
        <f t="shared" si="59"/>
        <v>0.17980276094251452</v>
      </c>
      <c r="O55" s="39" t="s">
        <v>122</v>
      </c>
      <c r="P55" s="38" t="s">
        <v>123</v>
      </c>
      <c r="Q55" s="23">
        <v>97</v>
      </c>
      <c r="R55" s="43">
        <v>10482670</v>
      </c>
      <c r="S55" s="44">
        <v>8263713</v>
      </c>
      <c r="T55" s="23">
        <v>97</v>
      </c>
      <c r="U55" s="43">
        <v>10481910</v>
      </c>
      <c r="V55" s="44">
        <v>8252561</v>
      </c>
      <c r="W55" s="16">
        <f t="shared" si="36"/>
        <v>0</v>
      </c>
      <c r="X55" s="17">
        <f t="shared" si="37"/>
        <v>-760</v>
      </c>
      <c r="Y55" s="18">
        <f t="shared" si="38"/>
        <v>-11152</v>
      </c>
      <c r="Z55" s="3">
        <f t="shared" si="39"/>
        <v>0</v>
      </c>
      <c r="AA55" s="4">
        <f t="shared" si="40"/>
        <v>-7.2500612916365773E-5</v>
      </c>
      <c r="AB55" s="5">
        <f t="shared" si="41"/>
        <v>-1.3495144373963618E-3</v>
      </c>
      <c r="AC55" s="39" t="s">
        <v>122</v>
      </c>
      <c r="AD55" s="38" t="s">
        <v>123</v>
      </c>
      <c r="AE55" s="23">
        <v>14</v>
      </c>
      <c r="AF55" s="43">
        <v>5537420</v>
      </c>
      <c r="AG55" s="44">
        <v>5537420</v>
      </c>
      <c r="AH55" s="23">
        <v>14</v>
      </c>
      <c r="AI55" s="43">
        <v>8604650</v>
      </c>
      <c r="AJ55" s="44">
        <v>8604650</v>
      </c>
      <c r="AK55" s="16">
        <f t="shared" si="42"/>
        <v>0</v>
      </c>
      <c r="AL55" s="17">
        <f t="shared" si="43"/>
        <v>3067230</v>
      </c>
      <c r="AM55" s="18">
        <f t="shared" si="44"/>
        <v>3067230</v>
      </c>
      <c r="AN55" s="3">
        <f t="shared" si="45"/>
        <v>0</v>
      </c>
      <c r="AO55" s="4">
        <f t="shared" si="46"/>
        <v>0.55390958244092015</v>
      </c>
      <c r="AP55" s="5">
        <f t="shared" si="47"/>
        <v>0.55390958244092015</v>
      </c>
      <c r="AQ55" s="39" t="s">
        <v>122</v>
      </c>
      <c r="AR55" s="38" t="s">
        <v>123</v>
      </c>
      <c r="AS55" s="23">
        <v>113</v>
      </c>
      <c r="AT55" s="43">
        <v>3852880</v>
      </c>
      <c r="AU55" s="44">
        <v>3414220</v>
      </c>
      <c r="AV55" s="23">
        <v>114</v>
      </c>
      <c r="AW55" s="43">
        <v>3894910</v>
      </c>
      <c r="AX55" s="44">
        <v>3453510</v>
      </c>
      <c r="AY55" s="16">
        <f t="shared" si="48"/>
        <v>1</v>
      </c>
      <c r="AZ55" s="17">
        <f t="shared" si="49"/>
        <v>42030</v>
      </c>
      <c r="BA55" s="18">
        <f t="shared" si="50"/>
        <v>39290</v>
      </c>
      <c r="BB55" s="3">
        <f t="shared" si="51"/>
        <v>8.8495575221238937E-3</v>
      </c>
      <c r="BC55" s="4">
        <f t="shared" si="52"/>
        <v>1.0908722825522726E-2</v>
      </c>
      <c r="BD55" s="5">
        <f t="shared" si="53"/>
        <v>1.1507752868883669E-2</v>
      </c>
    </row>
    <row r="56" spans="1:56" ht="21" customHeight="1">
      <c r="A56" s="31" t="s">
        <v>52</v>
      </c>
      <c r="B56" s="33" t="s">
        <v>53</v>
      </c>
      <c r="C56" s="21">
        <v>94384</v>
      </c>
      <c r="D56" s="45">
        <v>15677898370</v>
      </c>
      <c r="E56" s="46">
        <v>13192922591</v>
      </c>
      <c r="F56" s="21">
        <v>94871</v>
      </c>
      <c r="G56" s="45">
        <v>16198866550</v>
      </c>
      <c r="H56" s="46">
        <v>13658457016</v>
      </c>
      <c r="I56" s="10">
        <f t="shared" si="54"/>
        <v>487</v>
      </c>
      <c r="J56" s="19">
        <f t="shared" si="55"/>
        <v>520968180</v>
      </c>
      <c r="K56" s="12">
        <f t="shared" si="56"/>
        <v>465534425</v>
      </c>
      <c r="L56" s="1">
        <f t="shared" si="57"/>
        <v>5.1597728428547209E-3</v>
      </c>
      <c r="M56" s="6">
        <f t="shared" si="58"/>
        <v>3.322946530874852E-2</v>
      </c>
      <c r="N56" s="2">
        <f t="shared" si="59"/>
        <v>3.528667903483191E-2</v>
      </c>
      <c r="O56" s="31" t="s">
        <v>52</v>
      </c>
      <c r="P56" s="33" t="s">
        <v>53</v>
      </c>
      <c r="Q56" s="21">
        <v>6074</v>
      </c>
      <c r="R56" s="45">
        <v>4175283820</v>
      </c>
      <c r="S56" s="46">
        <v>3174840031</v>
      </c>
      <c r="T56" s="21">
        <v>6103</v>
      </c>
      <c r="U56" s="45">
        <v>4494069640</v>
      </c>
      <c r="V56" s="46">
        <v>3428108281</v>
      </c>
      <c r="W56" s="10">
        <f t="shared" si="36"/>
        <v>29</v>
      </c>
      <c r="X56" s="19">
        <f t="shared" si="37"/>
        <v>318785820</v>
      </c>
      <c r="Y56" s="12">
        <f t="shared" si="38"/>
        <v>253268250</v>
      </c>
      <c r="Z56" s="1">
        <f t="shared" si="39"/>
        <v>4.7744484688837666E-3</v>
      </c>
      <c r="AA56" s="6">
        <f t="shared" si="40"/>
        <v>7.6350694645711537E-2</v>
      </c>
      <c r="AB56" s="2">
        <f t="shared" si="41"/>
        <v>7.9773546864415235E-2</v>
      </c>
      <c r="AC56" s="31" t="s">
        <v>52</v>
      </c>
      <c r="AD56" s="33" t="s">
        <v>53</v>
      </c>
      <c r="AE56" s="21">
        <v>6284</v>
      </c>
      <c r="AF56" s="45">
        <v>1966053360</v>
      </c>
      <c r="AG56" s="46">
        <v>1540898244</v>
      </c>
      <c r="AH56" s="21">
        <v>6378</v>
      </c>
      <c r="AI56" s="45">
        <v>2147389950</v>
      </c>
      <c r="AJ56" s="46">
        <v>1717381138</v>
      </c>
      <c r="AK56" s="10">
        <f t="shared" si="42"/>
        <v>94</v>
      </c>
      <c r="AL56" s="19">
        <f t="shared" si="43"/>
        <v>181336590</v>
      </c>
      <c r="AM56" s="12">
        <f t="shared" si="44"/>
        <v>176482894</v>
      </c>
      <c r="AN56" s="1">
        <f t="shared" si="45"/>
        <v>1.4958625079567155E-2</v>
      </c>
      <c r="AO56" s="6">
        <f t="shared" si="46"/>
        <v>9.2233808954198471E-2</v>
      </c>
      <c r="AP56" s="2">
        <f t="shared" si="47"/>
        <v>0.114532477849978</v>
      </c>
      <c r="AQ56" s="31" t="s">
        <v>52</v>
      </c>
      <c r="AR56" s="33" t="s">
        <v>53</v>
      </c>
      <c r="AS56" s="21">
        <v>82026</v>
      </c>
      <c r="AT56" s="45">
        <v>9536561190</v>
      </c>
      <c r="AU56" s="46">
        <v>8477184316</v>
      </c>
      <c r="AV56" s="21">
        <v>82390</v>
      </c>
      <c r="AW56" s="45">
        <v>9557406960</v>
      </c>
      <c r="AX56" s="46">
        <v>8512967597</v>
      </c>
      <c r="AY56" s="10">
        <f t="shared" si="48"/>
        <v>364</v>
      </c>
      <c r="AZ56" s="19">
        <f t="shared" si="49"/>
        <v>20845770</v>
      </c>
      <c r="BA56" s="12">
        <f t="shared" si="50"/>
        <v>35783281</v>
      </c>
      <c r="BB56" s="1">
        <f t="shared" si="51"/>
        <v>4.4376173408431476E-3</v>
      </c>
      <c r="BC56" s="6">
        <f t="shared" si="52"/>
        <v>2.1858791219059961E-3</v>
      </c>
      <c r="BD56" s="2">
        <f t="shared" si="53"/>
        <v>4.2211281088299505E-3</v>
      </c>
    </row>
    <row r="57" spans="1:56" ht="21" customHeight="1">
      <c r="A57" s="34" t="s">
        <v>64</v>
      </c>
      <c r="B57" s="37" t="s">
        <v>65</v>
      </c>
      <c r="C57" s="22">
        <v>41254</v>
      </c>
      <c r="D57" s="49">
        <v>6010800990</v>
      </c>
      <c r="E57" s="50">
        <v>4659924810</v>
      </c>
      <c r="F57" s="22">
        <v>41400</v>
      </c>
      <c r="G57" s="49">
        <v>6438845400</v>
      </c>
      <c r="H57" s="50">
        <v>4955066261</v>
      </c>
      <c r="I57" s="13">
        <f t="shared" si="54"/>
        <v>146</v>
      </c>
      <c r="J57" s="14">
        <f t="shared" si="55"/>
        <v>428044410</v>
      </c>
      <c r="K57" s="15">
        <f t="shared" si="56"/>
        <v>295141451</v>
      </c>
      <c r="L57" s="7">
        <f t="shared" si="57"/>
        <v>3.5390507587143064E-3</v>
      </c>
      <c r="M57" s="8">
        <f t="shared" si="58"/>
        <v>7.1212540676712704E-2</v>
      </c>
      <c r="N57" s="9">
        <f t="shared" si="59"/>
        <v>6.3336097262050028E-2</v>
      </c>
      <c r="O57" s="34" t="s">
        <v>64</v>
      </c>
      <c r="P57" s="37" t="s">
        <v>65</v>
      </c>
      <c r="Q57" s="22">
        <v>4155</v>
      </c>
      <c r="R57" s="49">
        <v>1767163510</v>
      </c>
      <c r="S57" s="50">
        <v>1175844458</v>
      </c>
      <c r="T57" s="22">
        <v>4178</v>
      </c>
      <c r="U57" s="49">
        <v>2001190620</v>
      </c>
      <c r="V57" s="50">
        <v>1377352881</v>
      </c>
      <c r="W57" s="13">
        <f t="shared" si="36"/>
        <v>23</v>
      </c>
      <c r="X57" s="14">
        <f t="shared" si="37"/>
        <v>234027110</v>
      </c>
      <c r="Y57" s="15">
        <f t="shared" si="38"/>
        <v>201508423</v>
      </c>
      <c r="Z57" s="7">
        <f t="shared" si="39"/>
        <v>5.5354993983152828E-3</v>
      </c>
      <c r="AA57" s="8">
        <f t="shared" si="40"/>
        <v>0.13243093164593467</v>
      </c>
      <c r="AB57" s="9">
        <f t="shared" si="41"/>
        <v>0.17137336628923414</v>
      </c>
      <c r="AC57" s="34" t="s">
        <v>64</v>
      </c>
      <c r="AD57" s="37" t="s">
        <v>65</v>
      </c>
      <c r="AE57" s="22">
        <v>2731</v>
      </c>
      <c r="AF57" s="49">
        <v>1267619480</v>
      </c>
      <c r="AG57" s="50">
        <v>922885844</v>
      </c>
      <c r="AH57" s="22">
        <v>2841</v>
      </c>
      <c r="AI57" s="49">
        <v>1476503670</v>
      </c>
      <c r="AJ57" s="50">
        <v>1030600836</v>
      </c>
      <c r="AK57" s="13">
        <f t="shared" si="42"/>
        <v>110</v>
      </c>
      <c r="AL57" s="14">
        <f t="shared" si="43"/>
        <v>208884190</v>
      </c>
      <c r="AM57" s="15">
        <f t="shared" si="44"/>
        <v>107714992</v>
      </c>
      <c r="AN57" s="7">
        <f t="shared" si="45"/>
        <v>4.0278286341999266E-2</v>
      </c>
      <c r="AO57" s="8">
        <f t="shared" si="46"/>
        <v>0.16478461659487909</v>
      </c>
      <c r="AP57" s="9">
        <f t="shared" si="47"/>
        <v>0.11671540169381989</v>
      </c>
      <c r="AQ57" s="34" t="s">
        <v>64</v>
      </c>
      <c r="AR57" s="37" t="s">
        <v>65</v>
      </c>
      <c r="AS57" s="22">
        <v>34368</v>
      </c>
      <c r="AT57" s="49">
        <v>2976018000</v>
      </c>
      <c r="AU57" s="50">
        <v>2561194508</v>
      </c>
      <c r="AV57" s="22">
        <v>34381</v>
      </c>
      <c r="AW57" s="49">
        <v>2961151110</v>
      </c>
      <c r="AX57" s="50">
        <v>2547112544</v>
      </c>
      <c r="AY57" s="13">
        <f t="shared" si="48"/>
        <v>13</v>
      </c>
      <c r="AZ57" s="14">
        <f t="shared" si="49"/>
        <v>-14866890</v>
      </c>
      <c r="BA57" s="15">
        <f t="shared" si="50"/>
        <v>-14081964</v>
      </c>
      <c r="BB57" s="7">
        <f t="shared" si="51"/>
        <v>3.7825884543761637E-4</v>
      </c>
      <c r="BC57" s="8">
        <f t="shared" si="52"/>
        <v>-4.9955645429563935E-3</v>
      </c>
      <c r="BD57" s="9">
        <f t="shared" si="53"/>
        <v>-5.4982017008135802E-3</v>
      </c>
    </row>
    <row r="58" spans="1:56" ht="21" customHeight="1">
      <c r="A58" s="39" t="s">
        <v>124</v>
      </c>
      <c r="B58" s="38" t="s">
        <v>125</v>
      </c>
      <c r="C58" s="23">
        <v>150</v>
      </c>
      <c r="D58" s="43">
        <v>1877615450</v>
      </c>
      <c r="E58" s="44">
        <v>217671563</v>
      </c>
      <c r="F58" s="23">
        <v>152</v>
      </c>
      <c r="G58" s="43">
        <v>1912289010</v>
      </c>
      <c r="H58" s="44">
        <v>252504012</v>
      </c>
      <c r="I58" s="16">
        <f t="shared" si="54"/>
        <v>2</v>
      </c>
      <c r="J58" s="17">
        <f t="shared" si="55"/>
        <v>34673560</v>
      </c>
      <c r="K58" s="18">
        <f t="shared" si="56"/>
        <v>34832449</v>
      </c>
      <c r="L58" s="3">
        <f t="shared" si="57"/>
        <v>1.3333333333333334E-2</v>
      </c>
      <c r="M58" s="4">
        <f t="shared" si="58"/>
        <v>1.8466805862723382E-2</v>
      </c>
      <c r="N58" s="5">
        <f t="shared" si="59"/>
        <v>0.16002296542520808</v>
      </c>
      <c r="O58" s="39" t="s">
        <v>124</v>
      </c>
      <c r="P58" s="38" t="s">
        <v>125</v>
      </c>
      <c r="Q58" s="23">
        <v>16</v>
      </c>
      <c r="R58" s="43">
        <v>571100620</v>
      </c>
      <c r="S58" s="44">
        <v>498860</v>
      </c>
      <c r="T58" s="23">
        <v>18</v>
      </c>
      <c r="U58" s="43">
        <v>559927080</v>
      </c>
      <c r="V58" s="44">
        <v>3151620</v>
      </c>
      <c r="W58" s="16">
        <f t="shared" si="36"/>
        <v>2</v>
      </c>
      <c r="X58" s="17">
        <f t="shared" si="37"/>
        <v>-11173540</v>
      </c>
      <c r="Y58" s="18">
        <f t="shared" si="38"/>
        <v>2652760</v>
      </c>
      <c r="Z58" s="3">
        <f t="shared" si="39"/>
        <v>0.125</v>
      </c>
      <c r="AA58" s="4">
        <f t="shared" si="40"/>
        <v>-1.956492360312969E-2</v>
      </c>
      <c r="AB58" s="5">
        <f t="shared" si="41"/>
        <v>5.3176442288417594</v>
      </c>
      <c r="AC58" s="39" t="s">
        <v>124</v>
      </c>
      <c r="AD58" s="38" t="s">
        <v>125</v>
      </c>
      <c r="AE58" s="23">
        <v>134</v>
      </c>
      <c r="AF58" s="43">
        <v>1306514830</v>
      </c>
      <c r="AG58" s="44">
        <v>217172703</v>
      </c>
      <c r="AH58" s="23">
        <v>134</v>
      </c>
      <c r="AI58" s="43">
        <v>1352361930</v>
      </c>
      <c r="AJ58" s="44">
        <v>249352392</v>
      </c>
      <c r="AK58" s="16">
        <f t="shared" si="42"/>
        <v>0</v>
      </c>
      <c r="AL58" s="17">
        <f t="shared" si="43"/>
        <v>45847100</v>
      </c>
      <c r="AM58" s="18">
        <f t="shared" si="44"/>
        <v>32179689</v>
      </c>
      <c r="AN58" s="3">
        <f t="shared" si="45"/>
        <v>0</v>
      </c>
      <c r="AO58" s="4">
        <f t="shared" si="46"/>
        <v>3.5091143971170996E-2</v>
      </c>
      <c r="AP58" s="5">
        <f t="shared" si="47"/>
        <v>0.14817556974460092</v>
      </c>
      <c r="AQ58" s="39" t="s">
        <v>124</v>
      </c>
      <c r="AR58" s="38" t="s">
        <v>125</v>
      </c>
      <c r="AS58" s="23">
        <v>0</v>
      </c>
      <c r="AT58" s="43">
        <v>0</v>
      </c>
      <c r="AU58" s="44">
        <v>0</v>
      </c>
      <c r="AV58" s="23">
        <v>0</v>
      </c>
      <c r="AW58" s="43">
        <v>0</v>
      </c>
      <c r="AX58" s="44">
        <v>0</v>
      </c>
      <c r="AY58" s="16">
        <f t="shared" si="48"/>
        <v>0</v>
      </c>
      <c r="AZ58" s="17">
        <f t="shared" si="49"/>
        <v>0</v>
      </c>
      <c r="BA58" s="18">
        <f t="shared" si="50"/>
        <v>0</v>
      </c>
      <c r="BB58" s="3" t="str">
        <f t="shared" si="51"/>
        <v xml:space="preserve">N.A.  </v>
      </c>
      <c r="BC58" s="4" t="str">
        <f t="shared" si="52"/>
        <v xml:space="preserve">N.A.  </v>
      </c>
      <c r="BD58" s="5" t="str">
        <f t="shared" si="53"/>
        <v xml:space="preserve">N.A.  </v>
      </c>
    </row>
    <row r="59" spans="1:56" ht="21" customHeight="1">
      <c r="A59" s="31" t="s">
        <v>54</v>
      </c>
      <c r="B59" s="33" t="s">
        <v>55</v>
      </c>
      <c r="C59" s="21">
        <v>13066</v>
      </c>
      <c r="D59" s="45">
        <v>14753552250</v>
      </c>
      <c r="E59" s="46">
        <v>11177630627</v>
      </c>
      <c r="F59" s="21">
        <v>13028</v>
      </c>
      <c r="G59" s="45">
        <v>15682030810</v>
      </c>
      <c r="H59" s="46">
        <v>11900571493</v>
      </c>
      <c r="I59" s="10">
        <f t="shared" si="54"/>
        <v>-38</v>
      </c>
      <c r="J59" s="19">
        <f t="shared" si="55"/>
        <v>928478560</v>
      </c>
      <c r="K59" s="12">
        <f t="shared" si="56"/>
        <v>722940866</v>
      </c>
      <c r="L59" s="1">
        <f t="shared" si="57"/>
        <v>-2.9083116485534976E-3</v>
      </c>
      <c r="M59" s="6">
        <f t="shared" si="58"/>
        <v>6.2932542906743022E-2</v>
      </c>
      <c r="N59" s="2">
        <f t="shared" si="59"/>
        <v>6.4677469682502153E-2</v>
      </c>
      <c r="O59" s="31" t="s">
        <v>54</v>
      </c>
      <c r="P59" s="33" t="s">
        <v>55</v>
      </c>
      <c r="Q59" s="21">
        <v>483</v>
      </c>
      <c r="R59" s="45">
        <v>2590164500</v>
      </c>
      <c r="S59" s="46">
        <v>1162757907</v>
      </c>
      <c r="T59" s="21">
        <v>481</v>
      </c>
      <c r="U59" s="45">
        <v>2876259410</v>
      </c>
      <c r="V59" s="46">
        <v>1334588421</v>
      </c>
      <c r="W59" s="10">
        <f t="shared" si="36"/>
        <v>-2</v>
      </c>
      <c r="X59" s="19">
        <f t="shared" si="37"/>
        <v>286094910</v>
      </c>
      <c r="Y59" s="12">
        <f t="shared" si="38"/>
        <v>171830514</v>
      </c>
      <c r="Z59" s="1">
        <f t="shared" si="39"/>
        <v>-4.140786749482402E-3</v>
      </c>
      <c r="AA59" s="6">
        <f t="shared" si="40"/>
        <v>0.11045433986914731</v>
      </c>
      <c r="AB59" s="2">
        <f t="shared" si="41"/>
        <v>0.14777840938818917</v>
      </c>
      <c r="AC59" s="31" t="s">
        <v>54</v>
      </c>
      <c r="AD59" s="33" t="s">
        <v>55</v>
      </c>
      <c r="AE59" s="21">
        <v>1873</v>
      </c>
      <c r="AF59" s="45">
        <v>210340800</v>
      </c>
      <c r="AG59" s="46">
        <v>210249710</v>
      </c>
      <c r="AH59" s="21">
        <v>1833</v>
      </c>
      <c r="AI59" s="45">
        <v>230393540</v>
      </c>
      <c r="AJ59" s="46">
        <v>230301960</v>
      </c>
      <c r="AK59" s="10">
        <f t="shared" si="42"/>
        <v>-40</v>
      </c>
      <c r="AL59" s="19">
        <f t="shared" si="43"/>
        <v>20052740</v>
      </c>
      <c r="AM59" s="12">
        <f t="shared" si="44"/>
        <v>20052250</v>
      </c>
      <c r="AN59" s="1">
        <f t="shared" si="45"/>
        <v>-2.1356113187399894E-2</v>
      </c>
      <c r="AO59" s="6">
        <f t="shared" si="46"/>
        <v>9.5334523782357017E-2</v>
      </c>
      <c r="AP59" s="2">
        <f t="shared" si="47"/>
        <v>9.5373496591267592E-2</v>
      </c>
      <c r="AQ59" s="31" t="s">
        <v>54</v>
      </c>
      <c r="AR59" s="33" t="s">
        <v>55</v>
      </c>
      <c r="AS59" s="21">
        <v>10710</v>
      </c>
      <c r="AT59" s="45">
        <v>11953046950</v>
      </c>
      <c r="AU59" s="46">
        <v>9804623010</v>
      </c>
      <c r="AV59" s="21">
        <v>10714</v>
      </c>
      <c r="AW59" s="45">
        <v>12575377860</v>
      </c>
      <c r="AX59" s="46">
        <v>10335681112</v>
      </c>
      <c r="AY59" s="10">
        <f t="shared" si="48"/>
        <v>4</v>
      </c>
      <c r="AZ59" s="19">
        <f t="shared" si="49"/>
        <v>622330910</v>
      </c>
      <c r="BA59" s="12">
        <f t="shared" si="50"/>
        <v>531058102</v>
      </c>
      <c r="BB59" s="1">
        <f t="shared" si="51"/>
        <v>3.7348272642390287E-4</v>
      </c>
      <c r="BC59" s="6">
        <f t="shared" si="52"/>
        <v>5.2064625246034023E-2</v>
      </c>
      <c r="BD59" s="2">
        <f t="shared" si="53"/>
        <v>5.4164051127550697E-2</v>
      </c>
    </row>
    <row r="60" spans="1:56" ht="21" customHeight="1">
      <c r="A60" s="34" t="s">
        <v>56</v>
      </c>
      <c r="B60" s="37" t="s">
        <v>57</v>
      </c>
      <c r="C60" s="22">
        <v>46302</v>
      </c>
      <c r="D60" s="49">
        <v>10783029780</v>
      </c>
      <c r="E60" s="50">
        <v>9095092708</v>
      </c>
      <c r="F60" s="22">
        <v>46559</v>
      </c>
      <c r="G60" s="49">
        <v>11596500070</v>
      </c>
      <c r="H60" s="50">
        <v>9856752819</v>
      </c>
      <c r="I60" s="13">
        <f t="shared" si="54"/>
        <v>257</v>
      </c>
      <c r="J60" s="14">
        <f t="shared" si="55"/>
        <v>813470290</v>
      </c>
      <c r="K60" s="15">
        <f t="shared" si="56"/>
        <v>761660111</v>
      </c>
      <c r="L60" s="7">
        <f t="shared" si="57"/>
        <v>5.550516176407067E-3</v>
      </c>
      <c r="M60" s="8">
        <f t="shared" si="58"/>
        <v>7.5439863062309001E-2</v>
      </c>
      <c r="N60" s="9">
        <f t="shared" si="59"/>
        <v>8.3744073364974872E-2</v>
      </c>
      <c r="O60" s="34" t="s">
        <v>56</v>
      </c>
      <c r="P60" s="37" t="s">
        <v>57</v>
      </c>
      <c r="Q60" s="22">
        <v>4936</v>
      </c>
      <c r="R60" s="49">
        <v>5059906610</v>
      </c>
      <c r="S60" s="50">
        <v>3830510526</v>
      </c>
      <c r="T60" s="22">
        <v>4961</v>
      </c>
      <c r="U60" s="49">
        <v>5711746410</v>
      </c>
      <c r="V60" s="50">
        <v>4429947036</v>
      </c>
      <c r="W60" s="13">
        <f t="shared" si="36"/>
        <v>25</v>
      </c>
      <c r="X60" s="14">
        <f t="shared" si="37"/>
        <v>651839800</v>
      </c>
      <c r="Y60" s="15">
        <f t="shared" si="38"/>
        <v>599436510</v>
      </c>
      <c r="Z60" s="7">
        <f t="shared" si="39"/>
        <v>5.0648298217179904E-3</v>
      </c>
      <c r="AA60" s="8">
        <f t="shared" si="40"/>
        <v>0.12882447251333756</v>
      </c>
      <c r="AB60" s="9">
        <f t="shared" si="41"/>
        <v>0.15648997853713248</v>
      </c>
      <c r="AC60" s="34" t="s">
        <v>56</v>
      </c>
      <c r="AD60" s="37" t="s">
        <v>57</v>
      </c>
      <c r="AE60" s="22">
        <v>5447</v>
      </c>
      <c r="AF60" s="49">
        <v>1737596440</v>
      </c>
      <c r="AG60" s="50">
        <v>1724988041</v>
      </c>
      <c r="AH60" s="22">
        <v>5628</v>
      </c>
      <c r="AI60" s="49">
        <v>1884998550</v>
      </c>
      <c r="AJ60" s="50">
        <v>1872182364</v>
      </c>
      <c r="AK60" s="13">
        <f t="shared" si="42"/>
        <v>181</v>
      </c>
      <c r="AL60" s="14">
        <f t="shared" si="43"/>
        <v>147402110</v>
      </c>
      <c r="AM60" s="15">
        <f t="shared" si="44"/>
        <v>147194323</v>
      </c>
      <c r="AN60" s="7">
        <f t="shared" si="45"/>
        <v>3.322930053240316E-2</v>
      </c>
      <c r="AO60" s="8">
        <f t="shared" si="46"/>
        <v>8.4831038212762458E-2</v>
      </c>
      <c r="AP60" s="9">
        <f t="shared" si="47"/>
        <v>8.5330633895101884E-2</v>
      </c>
      <c r="AQ60" s="34" t="s">
        <v>56</v>
      </c>
      <c r="AR60" s="37" t="s">
        <v>57</v>
      </c>
      <c r="AS60" s="22">
        <v>35919</v>
      </c>
      <c r="AT60" s="49">
        <v>3985526730</v>
      </c>
      <c r="AU60" s="50">
        <v>3539594141</v>
      </c>
      <c r="AV60" s="22">
        <v>35970</v>
      </c>
      <c r="AW60" s="49">
        <v>3999755110</v>
      </c>
      <c r="AX60" s="50">
        <v>3554623419</v>
      </c>
      <c r="AY60" s="13">
        <f t="shared" si="48"/>
        <v>51</v>
      </c>
      <c r="AZ60" s="14">
        <f t="shared" si="49"/>
        <v>14228380</v>
      </c>
      <c r="BA60" s="15">
        <f t="shared" si="50"/>
        <v>15029278</v>
      </c>
      <c r="BB60" s="7">
        <f t="shared" si="51"/>
        <v>1.4198613547147748E-3</v>
      </c>
      <c r="BC60" s="8">
        <f t="shared" si="52"/>
        <v>3.5700124384813749E-3</v>
      </c>
      <c r="BD60" s="9">
        <f t="shared" si="53"/>
        <v>4.2460455637871389E-3</v>
      </c>
    </row>
    <row r="61" spans="1:56" ht="21" customHeight="1">
      <c r="A61" s="39" t="s">
        <v>58</v>
      </c>
      <c r="B61" s="38" t="s">
        <v>59</v>
      </c>
      <c r="C61" s="23">
        <v>15586</v>
      </c>
      <c r="D61" s="43">
        <v>1835315160</v>
      </c>
      <c r="E61" s="44">
        <v>1465130996</v>
      </c>
      <c r="F61" s="23">
        <v>15610</v>
      </c>
      <c r="G61" s="43">
        <v>1901200300</v>
      </c>
      <c r="H61" s="44">
        <v>1522960886</v>
      </c>
      <c r="I61" s="16">
        <f t="shared" si="54"/>
        <v>24</v>
      </c>
      <c r="J61" s="17">
        <f t="shared" si="55"/>
        <v>65885140</v>
      </c>
      <c r="K61" s="18">
        <f t="shared" si="56"/>
        <v>57829890</v>
      </c>
      <c r="L61" s="3">
        <f t="shared" si="57"/>
        <v>1.5398434492493263E-3</v>
      </c>
      <c r="M61" s="4">
        <f t="shared" si="58"/>
        <v>3.5898542896578046E-2</v>
      </c>
      <c r="N61" s="5">
        <f t="shared" si="59"/>
        <v>3.9470798282121661E-2</v>
      </c>
      <c r="O61" s="39" t="s">
        <v>58</v>
      </c>
      <c r="P61" s="38" t="s">
        <v>59</v>
      </c>
      <c r="Q61" s="23">
        <v>1719</v>
      </c>
      <c r="R61" s="43">
        <v>582982160</v>
      </c>
      <c r="S61" s="44">
        <v>383297514</v>
      </c>
      <c r="T61" s="23">
        <v>1738</v>
      </c>
      <c r="U61" s="43">
        <v>628393700</v>
      </c>
      <c r="V61" s="44">
        <v>425628614</v>
      </c>
      <c r="W61" s="16">
        <f t="shared" si="36"/>
        <v>19</v>
      </c>
      <c r="X61" s="17">
        <f t="shared" si="37"/>
        <v>45411540</v>
      </c>
      <c r="Y61" s="18">
        <f t="shared" si="38"/>
        <v>42331100</v>
      </c>
      <c r="Z61" s="3">
        <f t="shared" si="39"/>
        <v>1.1052937754508435E-2</v>
      </c>
      <c r="AA61" s="4">
        <f t="shared" si="40"/>
        <v>7.7895248115311108E-2</v>
      </c>
      <c r="AB61" s="5">
        <f t="shared" si="41"/>
        <v>0.11043927615977181</v>
      </c>
      <c r="AC61" s="39" t="s">
        <v>58</v>
      </c>
      <c r="AD61" s="38" t="s">
        <v>59</v>
      </c>
      <c r="AE61" s="23">
        <v>797</v>
      </c>
      <c r="AF61" s="43">
        <v>313644210</v>
      </c>
      <c r="AG61" s="44">
        <v>283858174</v>
      </c>
      <c r="AH61" s="23">
        <v>792</v>
      </c>
      <c r="AI61" s="43">
        <v>349875970</v>
      </c>
      <c r="AJ61" s="44">
        <v>315785247</v>
      </c>
      <c r="AK61" s="16">
        <f t="shared" si="42"/>
        <v>-5</v>
      </c>
      <c r="AL61" s="17">
        <f t="shared" si="43"/>
        <v>36231760</v>
      </c>
      <c r="AM61" s="18">
        <f t="shared" si="44"/>
        <v>31927073</v>
      </c>
      <c r="AN61" s="3">
        <f t="shared" si="45"/>
        <v>-6.2735257214554582E-3</v>
      </c>
      <c r="AO61" s="4">
        <f t="shared" si="46"/>
        <v>0.11551866364757699</v>
      </c>
      <c r="AP61" s="5">
        <f t="shared" si="47"/>
        <v>0.11247543993571944</v>
      </c>
      <c r="AQ61" s="39" t="s">
        <v>58</v>
      </c>
      <c r="AR61" s="38" t="s">
        <v>59</v>
      </c>
      <c r="AS61" s="23">
        <v>13070</v>
      </c>
      <c r="AT61" s="43">
        <v>938688790</v>
      </c>
      <c r="AU61" s="44">
        <v>797975308</v>
      </c>
      <c r="AV61" s="23">
        <v>13080</v>
      </c>
      <c r="AW61" s="43">
        <v>922930630</v>
      </c>
      <c r="AX61" s="44">
        <v>781547025</v>
      </c>
      <c r="AY61" s="16">
        <f t="shared" si="48"/>
        <v>10</v>
      </c>
      <c r="AZ61" s="17">
        <f t="shared" si="49"/>
        <v>-15758160</v>
      </c>
      <c r="BA61" s="18">
        <f t="shared" si="50"/>
        <v>-16428283</v>
      </c>
      <c r="BB61" s="3">
        <f t="shared" si="51"/>
        <v>7.6511094108645751E-4</v>
      </c>
      <c r="BC61" s="4">
        <f t="shared" si="52"/>
        <v>-1.6787416839184794E-2</v>
      </c>
      <c r="BD61" s="5">
        <f t="shared" si="53"/>
        <v>-2.0587457826451942E-2</v>
      </c>
    </row>
    <row r="62" spans="1:56" ht="21" customHeight="1">
      <c r="A62" s="31" t="s">
        <v>60</v>
      </c>
      <c r="B62" s="33" t="s">
        <v>61</v>
      </c>
      <c r="C62" s="21">
        <v>53390</v>
      </c>
      <c r="D62" s="45">
        <v>7329795280</v>
      </c>
      <c r="E62" s="46">
        <v>6007154841</v>
      </c>
      <c r="F62" s="21">
        <v>53439</v>
      </c>
      <c r="G62" s="45">
        <v>7522497230</v>
      </c>
      <c r="H62" s="46">
        <v>6165028290</v>
      </c>
      <c r="I62" s="10">
        <f t="shared" si="54"/>
        <v>49</v>
      </c>
      <c r="J62" s="19">
        <f t="shared" si="55"/>
        <v>192701950</v>
      </c>
      <c r="K62" s="12">
        <f t="shared" si="56"/>
        <v>157873449</v>
      </c>
      <c r="L62" s="1">
        <f t="shared" si="57"/>
        <v>9.1777486420678025E-4</v>
      </c>
      <c r="M62" s="6">
        <f t="shared" si="58"/>
        <v>2.6290222664990991E-2</v>
      </c>
      <c r="N62" s="2">
        <f t="shared" si="59"/>
        <v>2.6280902220545906E-2</v>
      </c>
      <c r="O62" s="31" t="s">
        <v>60</v>
      </c>
      <c r="P62" s="33" t="s">
        <v>61</v>
      </c>
      <c r="Q62" s="21">
        <v>3226</v>
      </c>
      <c r="R62" s="45">
        <v>2538138920</v>
      </c>
      <c r="S62" s="46">
        <v>1948376199</v>
      </c>
      <c r="T62" s="21">
        <v>3248</v>
      </c>
      <c r="U62" s="45">
        <v>2726435160</v>
      </c>
      <c r="V62" s="46">
        <v>2111130818</v>
      </c>
      <c r="W62" s="10">
        <f t="shared" si="36"/>
        <v>22</v>
      </c>
      <c r="X62" s="19">
        <f t="shared" si="37"/>
        <v>188296240</v>
      </c>
      <c r="Y62" s="12">
        <f t="shared" si="38"/>
        <v>162754619</v>
      </c>
      <c r="Z62" s="1">
        <f t="shared" si="39"/>
        <v>6.8195908245505272E-3</v>
      </c>
      <c r="AA62" s="6">
        <f t="shared" si="40"/>
        <v>7.4186735216211094E-2</v>
      </c>
      <c r="AB62" s="2">
        <f t="shared" si="41"/>
        <v>8.353346703964741E-2</v>
      </c>
      <c r="AC62" s="31" t="s">
        <v>60</v>
      </c>
      <c r="AD62" s="33" t="s">
        <v>61</v>
      </c>
      <c r="AE62" s="21">
        <v>3387</v>
      </c>
      <c r="AF62" s="45">
        <v>870199820</v>
      </c>
      <c r="AG62" s="46">
        <v>785829037</v>
      </c>
      <c r="AH62" s="21">
        <v>3401</v>
      </c>
      <c r="AI62" s="45">
        <v>904023710</v>
      </c>
      <c r="AJ62" s="46">
        <v>806110713</v>
      </c>
      <c r="AK62" s="10">
        <f t="shared" si="42"/>
        <v>14</v>
      </c>
      <c r="AL62" s="19">
        <f t="shared" si="43"/>
        <v>33823890</v>
      </c>
      <c r="AM62" s="12">
        <f t="shared" si="44"/>
        <v>20281676</v>
      </c>
      <c r="AN62" s="1">
        <f t="shared" si="45"/>
        <v>4.1334514319456743E-3</v>
      </c>
      <c r="AO62" s="6">
        <f t="shared" si="46"/>
        <v>3.8869107097723829E-2</v>
      </c>
      <c r="AP62" s="2">
        <f t="shared" si="47"/>
        <v>2.5809272812605422E-2</v>
      </c>
      <c r="AQ62" s="31" t="s">
        <v>60</v>
      </c>
      <c r="AR62" s="33" t="s">
        <v>61</v>
      </c>
      <c r="AS62" s="21">
        <v>46777</v>
      </c>
      <c r="AT62" s="45">
        <v>3921456540</v>
      </c>
      <c r="AU62" s="46">
        <v>3272949605</v>
      </c>
      <c r="AV62" s="21">
        <v>46790</v>
      </c>
      <c r="AW62" s="45">
        <v>3892038360</v>
      </c>
      <c r="AX62" s="46">
        <v>3247786759</v>
      </c>
      <c r="AY62" s="10">
        <f t="shared" si="48"/>
        <v>13</v>
      </c>
      <c r="AZ62" s="19">
        <f t="shared" si="49"/>
        <v>-29418180</v>
      </c>
      <c r="BA62" s="12">
        <f t="shared" si="50"/>
        <v>-25162846</v>
      </c>
      <c r="BB62" s="1">
        <f t="shared" si="51"/>
        <v>2.7791435962118134E-4</v>
      </c>
      <c r="BC62" s="6">
        <f t="shared" si="52"/>
        <v>-7.5018503201364052E-3</v>
      </c>
      <c r="BD62" s="2">
        <f t="shared" si="53"/>
        <v>-7.688125097178207E-3</v>
      </c>
    </row>
    <row r="63" spans="1:56" ht="21" customHeight="1">
      <c r="A63" s="34" t="s">
        <v>66</v>
      </c>
      <c r="B63" s="37" t="s">
        <v>67</v>
      </c>
      <c r="C63" s="22">
        <v>69144</v>
      </c>
      <c r="D63" s="49">
        <v>19342695430</v>
      </c>
      <c r="E63" s="50">
        <v>16272683127</v>
      </c>
      <c r="F63" s="22">
        <v>69512</v>
      </c>
      <c r="G63" s="49">
        <v>20456796040</v>
      </c>
      <c r="H63" s="50">
        <v>17345627410</v>
      </c>
      <c r="I63" s="13">
        <f t="shared" si="54"/>
        <v>368</v>
      </c>
      <c r="J63" s="14">
        <f t="shared" si="55"/>
        <v>1114100610</v>
      </c>
      <c r="K63" s="15">
        <f t="shared" si="56"/>
        <v>1072944283</v>
      </c>
      <c r="L63" s="7">
        <f t="shared" si="57"/>
        <v>5.3222260789077868E-3</v>
      </c>
      <c r="M63" s="8">
        <f t="shared" si="58"/>
        <v>5.7598001996767213E-2</v>
      </c>
      <c r="N63" s="9">
        <f t="shared" si="59"/>
        <v>6.5935302409947799E-2</v>
      </c>
      <c r="O63" s="34" t="s">
        <v>66</v>
      </c>
      <c r="P63" s="37" t="s">
        <v>67</v>
      </c>
      <c r="Q63" s="22">
        <v>3376</v>
      </c>
      <c r="R63" s="49">
        <v>6734745870</v>
      </c>
      <c r="S63" s="50">
        <v>5573227750</v>
      </c>
      <c r="T63" s="22">
        <v>3383</v>
      </c>
      <c r="U63" s="49">
        <v>7459589130</v>
      </c>
      <c r="V63" s="50">
        <v>6258799871</v>
      </c>
      <c r="W63" s="13">
        <f t="shared" si="36"/>
        <v>7</v>
      </c>
      <c r="X63" s="14">
        <f t="shared" si="37"/>
        <v>724843260</v>
      </c>
      <c r="Y63" s="15">
        <f t="shared" si="38"/>
        <v>685572121</v>
      </c>
      <c r="Z63" s="7">
        <f t="shared" si="39"/>
        <v>2.0734597156398106E-3</v>
      </c>
      <c r="AA63" s="8">
        <f t="shared" si="40"/>
        <v>0.10762741074296839</v>
      </c>
      <c r="AB63" s="9">
        <f t="shared" si="41"/>
        <v>0.12301168223387246</v>
      </c>
      <c r="AC63" s="34" t="s">
        <v>66</v>
      </c>
      <c r="AD63" s="37" t="s">
        <v>67</v>
      </c>
      <c r="AE63" s="22">
        <v>9142</v>
      </c>
      <c r="AF63" s="49">
        <v>2521343730</v>
      </c>
      <c r="AG63" s="50">
        <v>2253552653</v>
      </c>
      <c r="AH63" s="22">
        <v>9284</v>
      </c>
      <c r="AI63" s="49">
        <v>2749204150</v>
      </c>
      <c r="AJ63" s="50">
        <v>2461957020</v>
      </c>
      <c r="AK63" s="13">
        <f t="shared" si="42"/>
        <v>142</v>
      </c>
      <c r="AL63" s="14">
        <f t="shared" si="43"/>
        <v>227860420</v>
      </c>
      <c r="AM63" s="15">
        <f t="shared" si="44"/>
        <v>208404367</v>
      </c>
      <c r="AN63" s="7">
        <f t="shared" si="45"/>
        <v>1.5532706191205425E-2</v>
      </c>
      <c r="AO63" s="8">
        <f t="shared" si="46"/>
        <v>9.0372612543391698E-2</v>
      </c>
      <c r="AP63" s="9">
        <f t="shared" si="47"/>
        <v>9.2478144108399496E-2</v>
      </c>
      <c r="AQ63" s="34" t="s">
        <v>66</v>
      </c>
      <c r="AR63" s="37" t="s">
        <v>67</v>
      </c>
      <c r="AS63" s="22">
        <v>56626</v>
      </c>
      <c r="AT63" s="49">
        <v>10086605830</v>
      </c>
      <c r="AU63" s="50">
        <v>8445902724</v>
      </c>
      <c r="AV63" s="22">
        <v>56845</v>
      </c>
      <c r="AW63" s="49">
        <v>10248002760</v>
      </c>
      <c r="AX63" s="50">
        <v>8624870519</v>
      </c>
      <c r="AY63" s="13">
        <f t="shared" si="48"/>
        <v>219</v>
      </c>
      <c r="AZ63" s="14">
        <f t="shared" si="49"/>
        <v>161396930</v>
      </c>
      <c r="BA63" s="15">
        <f t="shared" si="50"/>
        <v>178967795</v>
      </c>
      <c r="BB63" s="7">
        <f t="shared" si="51"/>
        <v>3.867481368982446E-3</v>
      </c>
      <c r="BC63" s="8">
        <f t="shared" si="52"/>
        <v>1.6001114023903518E-2</v>
      </c>
      <c r="BD63" s="9">
        <f t="shared" si="53"/>
        <v>2.1189895366831839E-2</v>
      </c>
    </row>
    <row r="64" spans="1:56" ht="21" customHeight="1">
      <c r="A64" s="31" t="s">
        <v>72</v>
      </c>
      <c r="B64" s="33" t="s">
        <v>73</v>
      </c>
      <c r="C64" s="23">
        <v>3173</v>
      </c>
      <c r="D64" s="43">
        <v>1058025690</v>
      </c>
      <c r="E64" s="44">
        <v>812043123</v>
      </c>
      <c r="F64" s="23">
        <v>3253</v>
      </c>
      <c r="G64" s="43">
        <v>1140485640</v>
      </c>
      <c r="H64" s="44">
        <v>904623825</v>
      </c>
      <c r="I64" s="16">
        <f t="shared" si="54"/>
        <v>80</v>
      </c>
      <c r="J64" s="17">
        <f t="shared" si="55"/>
        <v>82459950</v>
      </c>
      <c r="K64" s="18">
        <f t="shared" si="56"/>
        <v>92580702</v>
      </c>
      <c r="L64" s="3">
        <f t="shared" si="57"/>
        <v>2.5212732429877087E-2</v>
      </c>
      <c r="M64" s="4">
        <f t="shared" si="58"/>
        <v>7.7937568793816345E-2</v>
      </c>
      <c r="N64" s="5">
        <f t="shared" si="59"/>
        <v>0.11400958813365876</v>
      </c>
      <c r="O64" s="31" t="s">
        <v>72</v>
      </c>
      <c r="P64" s="33" t="s">
        <v>73</v>
      </c>
      <c r="Q64" s="23">
        <v>616</v>
      </c>
      <c r="R64" s="43">
        <v>348308200</v>
      </c>
      <c r="S64" s="44">
        <v>206258566</v>
      </c>
      <c r="T64" s="23">
        <v>627</v>
      </c>
      <c r="U64" s="43">
        <v>378376300</v>
      </c>
      <c r="V64" s="44">
        <v>233802438</v>
      </c>
      <c r="W64" s="16">
        <f t="shared" si="36"/>
        <v>11</v>
      </c>
      <c r="X64" s="17">
        <f t="shared" si="37"/>
        <v>30068100</v>
      </c>
      <c r="Y64" s="18">
        <f t="shared" si="38"/>
        <v>27543872</v>
      </c>
      <c r="Z64" s="3">
        <f t="shared" si="39"/>
        <v>1.7857142857142856E-2</v>
      </c>
      <c r="AA64" s="4">
        <f t="shared" si="40"/>
        <v>8.632613300519483E-2</v>
      </c>
      <c r="AB64" s="5">
        <f t="shared" si="41"/>
        <v>0.13354049984037997</v>
      </c>
      <c r="AC64" s="31" t="s">
        <v>72</v>
      </c>
      <c r="AD64" s="33" t="s">
        <v>73</v>
      </c>
      <c r="AE64" s="23">
        <v>391</v>
      </c>
      <c r="AF64" s="43">
        <v>199913000</v>
      </c>
      <c r="AG64" s="44">
        <v>124826202</v>
      </c>
      <c r="AH64" s="23">
        <v>417</v>
      </c>
      <c r="AI64" s="43">
        <v>228737560</v>
      </c>
      <c r="AJ64" s="44">
        <v>166723087</v>
      </c>
      <c r="AK64" s="16">
        <f t="shared" si="42"/>
        <v>26</v>
      </c>
      <c r="AL64" s="17">
        <f t="shared" si="43"/>
        <v>28824560</v>
      </c>
      <c r="AM64" s="18">
        <f t="shared" si="44"/>
        <v>41896885</v>
      </c>
      <c r="AN64" s="3">
        <f t="shared" si="45"/>
        <v>6.6496163682864456E-2</v>
      </c>
      <c r="AO64" s="4">
        <f t="shared" si="46"/>
        <v>0.14418552070150514</v>
      </c>
      <c r="AP64" s="5">
        <f t="shared" si="47"/>
        <v>0.33564175092021142</v>
      </c>
      <c r="AQ64" s="31" t="s">
        <v>72</v>
      </c>
      <c r="AR64" s="33" t="s">
        <v>73</v>
      </c>
      <c r="AS64" s="23">
        <v>2166</v>
      </c>
      <c r="AT64" s="43">
        <v>509804490</v>
      </c>
      <c r="AU64" s="44">
        <v>480958355</v>
      </c>
      <c r="AV64" s="23">
        <v>2209</v>
      </c>
      <c r="AW64" s="43">
        <v>533371780</v>
      </c>
      <c r="AX64" s="44">
        <v>504098300</v>
      </c>
      <c r="AY64" s="16">
        <f t="shared" si="48"/>
        <v>43</v>
      </c>
      <c r="AZ64" s="17">
        <f t="shared" si="49"/>
        <v>23567290</v>
      </c>
      <c r="BA64" s="18">
        <f t="shared" si="50"/>
        <v>23139945</v>
      </c>
      <c r="BB64" s="3">
        <f t="shared" si="51"/>
        <v>1.9852262234533704E-2</v>
      </c>
      <c r="BC64" s="4">
        <f t="shared" si="52"/>
        <v>4.6228094224905709E-2</v>
      </c>
      <c r="BD64" s="5">
        <f t="shared" si="53"/>
        <v>4.8112159315747825E-2</v>
      </c>
    </row>
    <row r="65" spans="1:56" ht="21" customHeight="1">
      <c r="A65" s="26"/>
      <c r="B65" s="25"/>
      <c r="C65" s="22"/>
      <c r="D65" s="49"/>
      <c r="E65" s="50"/>
      <c r="F65" s="22"/>
      <c r="G65" s="49"/>
      <c r="H65" s="50"/>
      <c r="I65" s="22"/>
      <c r="J65" s="49"/>
      <c r="K65" s="50"/>
      <c r="L65" s="22"/>
      <c r="M65" s="49"/>
      <c r="N65" s="50"/>
      <c r="O65" s="26"/>
      <c r="P65" s="25"/>
      <c r="Q65" s="22"/>
      <c r="R65" s="49"/>
      <c r="S65" s="50"/>
      <c r="T65" s="22"/>
      <c r="U65" s="49"/>
      <c r="V65" s="50"/>
      <c r="W65" s="22"/>
      <c r="X65" s="49"/>
      <c r="Y65" s="50"/>
      <c r="Z65" s="22"/>
      <c r="AA65" s="49"/>
      <c r="AB65" s="50"/>
      <c r="AC65" s="26"/>
      <c r="AD65" s="25"/>
      <c r="AE65" s="22"/>
      <c r="AF65" s="49"/>
      <c r="AG65" s="50"/>
      <c r="AH65" s="22"/>
      <c r="AI65" s="49"/>
      <c r="AJ65" s="50"/>
      <c r="AK65" s="22"/>
      <c r="AL65" s="49"/>
      <c r="AM65" s="50"/>
      <c r="AN65" s="22"/>
      <c r="AO65" s="49"/>
      <c r="AP65" s="50"/>
      <c r="AQ65" s="26"/>
      <c r="AR65" s="25"/>
      <c r="AS65" s="22"/>
      <c r="AT65" s="49"/>
      <c r="AU65" s="50"/>
      <c r="AV65" s="22"/>
      <c r="AW65" s="49"/>
      <c r="AX65" s="50"/>
      <c r="AY65" s="22"/>
      <c r="AZ65" s="49"/>
      <c r="BA65" s="50"/>
      <c r="BB65" s="22"/>
      <c r="BC65" s="49"/>
      <c r="BD65" s="50"/>
    </row>
    <row r="66" spans="1:56" ht="21" customHeight="1">
      <c r="A66" s="39"/>
      <c r="B66" s="40"/>
      <c r="C66" s="23"/>
      <c r="D66" s="43"/>
      <c r="E66" s="44"/>
      <c r="F66" s="23"/>
      <c r="G66" s="43"/>
      <c r="H66" s="44"/>
      <c r="I66" s="23"/>
      <c r="J66" s="43"/>
      <c r="K66" s="44"/>
      <c r="L66" s="23"/>
      <c r="M66" s="43"/>
      <c r="N66" s="44"/>
      <c r="O66" s="39"/>
      <c r="P66" s="40"/>
      <c r="Q66" s="23"/>
      <c r="R66" s="43"/>
      <c r="S66" s="44"/>
      <c r="T66" s="23"/>
      <c r="U66" s="43"/>
      <c r="V66" s="44"/>
      <c r="W66" s="23"/>
      <c r="X66" s="43"/>
      <c r="Y66" s="44"/>
      <c r="Z66" s="23"/>
      <c r="AA66" s="43"/>
      <c r="AB66" s="44"/>
      <c r="AC66" s="39"/>
      <c r="AD66" s="40"/>
      <c r="AE66" s="23"/>
      <c r="AF66" s="43"/>
      <c r="AG66" s="44"/>
      <c r="AH66" s="23"/>
      <c r="AI66" s="43"/>
      <c r="AJ66" s="44"/>
      <c r="AK66" s="23"/>
      <c r="AL66" s="43"/>
      <c r="AM66" s="44"/>
      <c r="AN66" s="23"/>
      <c r="AO66" s="43"/>
      <c r="AP66" s="44"/>
      <c r="AQ66" s="39"/>
      <c r="AR66" s="40"/>
      <c r="AS66" s="23"/>
      <c r="AT66" s="43"/>
      <c r="AU66" s="44"/>
      <c r="AV66" s="23"/>
      <c r="AW66" s="43"/>
      <c r="AX66" s="44"/>
      <c r="AY66" s="23"/>
      <c r="AZ66" s="43"/>
      <c r="BA66" s="44"/>
      <c r="BB66" s="23"/>
      <c r="BC66" s="43"/>
      <c r="BD66" s="44"/>
    </row>
    <row r="67" spans="1:56" ht="21" customHeight="1">
      <c r="A67" s="30" t="s">
        <v>81</v>
      </c>
      <c r="B67" s="29"/>
      <c r="C67" s="21"/>
      <c r="D67" s="45"/>
      <c r="E67" s="46"/>
      <c r="F67" s="21"/>
      <c r="G67" s="45"/>
      <c r="H67" s="46"/>
      <c r="I67" s="21"/>
      <c r="J67" s="45"/>
      <c r="K67" s="46"/>
      <c r="L67" s="21"/>
      <c r="M67" s="45"/>
      <c r="N67" s="46"/>
      <c r="O67" s="30" t="s">
        <v>81</v>
      </c>
      <c r="P67" s="29"/>
      <c r="Q67" s="21"/>
      <c r="R67" s="45"/>
      <c r="S67" s="46"/>
      <c r="T67" s="21"/>
      <c r="U67" s="45"/>
      <c r="V67" s="46"/>
      <c r="W67" s="21"/>
      <c r="X67" s="45"/>
      <c r="Y67" s="46"/>
      <c r="Z67" s="21"/>
      <c r="AA67" s="45"/>
      <c r="AB67" s="46"/>
      <c r="AC67" s="30" t="s">
        <v>81</v>
      </c>
      <c r="AD67" s="29"/>
      <c r="AE67" s="21"/>
      <c r="AF67" s="45"/>
      <c r="AG67" s="46"/>
      <c r="AH67" s="21"/>
      <c r="AI67" s="45"/>
      <c r="AJ67" s="46"/>
      <c r="AK67" s="21"/>
      <c r="AL67" s="45"/>
      <c r="AM67" s="46"/>
      <c r="AN67" s="21"/>
      <c r="AO67" s="45"/>
      <c r="AP67" s="46"/>
      <c r="AQ67" s="30" t="s">
        <v>81</v>
      </c>
      <c r="AR67" s="29"/>
      <c r="AS67" s="21"/>
      <c r="AT67" s="45"/>
      <c r="AU67" s="46"/>
      <c r="AV67" s="21"/>
      <c r="AW67" s="45"/>
      <c r="AX67" s="46"/>
      <c r="AY67" s="21"/>
      <c r="AZ67" s="45"/>
      <c r="BA67" s="46"/>
      <c r="BB67" s="21"/>
      <c r="BC67" s="45"/>
      <c r="BD67" s="46"/>
    </row>
    <row r="68" spans="1:56" ht="21" customHeight="1">
      <c r="A68" s="31"/>
      <c r="B68" s="32"/>
      <c r="C68" s="21"/>
      <c r="D68" s="45"/>
      <c r="E68" s="46"/>
      <c r="F68" s="21"/>
      <c r="G68" s="45"/>
      <c r="H68" s="46"/>
      <c r="I68" s="21"/>
      <c r="J68" s="45"/>
      <c r="K68" s="46"/>
      <c r="L68" s="21"/>
      <c r="M68" s="45"/>
      <c r="N68" s="46"/>
      <c r="O68" s="31"/>
      <c r="P68" s="32"/>
      <c r="Q68" s="21"/>
      <c r="R68" s="45"/>
      <c r="S68" s="46"/>
      <c r="T68" s="21"/>
      <c r="U68" s="45"/>
      <c r="V68" s="46"/>
      <c r="W68" s="21"/>
      <c r="X68" s="45"/>
      <c r="Y68" s="46"/>
      <c r="Z68" s="21"/>
      <c r="AA68" s="45"/>
      <c r="AB68" s="46"/>
      <c r="AC68" s="31"/>
      <c r="AD68" s="32"/>
      <c r="AE68" s="21"/>
      <c r="AF68" s="45"/>
      <c r="AG68" s="46"/>
      <c r="AH68" s="21"/>
      <c r="AI68" s="45"/>
      <c r="AJ68" s="46"/>
      <c r="AK68" s="21"/>
      <c r="AL68" s="45"/>
      <c r="AM68" s="46"/>
      <c r="AN68" s="21"/>
      <c r="AO68" s="45"/>
      <c r="AP68" s="46"/>
      <c r="AQ68" s="31"/>
      <c r="AR68" s="32"/>
      <c r="AS68" s="21"/>
      <c r="AT68" s="45"/>
      <c r="AU68" s="46"/>
      <c r="AV68" s="21"/>
      <c r="AW68" s="45"/>
      <c r="AX68" s="46"/>
      <c r="AY68" s="21"/>
      <c r="AZ68" s="45"/>
      <c r="BA68" s="46"/>
      <c r="BB68" s="21"/>
      <c r="BC68" s="45"/>
      <c r="BD68" s="46"/>
    </row>
    <row r="69" spans="1:56" ht="21" customHeight="1">
      <c r="A69" s="31" t="s">
        <v>82</v>
      </c>
      <c r="B69" s="33" t="s">
        <v>83</v>
      </c>
      <c r="C69" s="21">
        <v>504</v>
      </c>
      <c r="D69" s="47">
        <v>219703130</v>
      </c>
      <c r="E69" s="48">
        <v>159216643</v>
      </c>
      <c r="F69" s="21">
        <v>514</v>
      </c>
      <c r="G69" s="47">
        <v>385745080</v>
      </c>
      <c r="H69" s="48">
        <v>300439238</v>
      </c>
      <c r="I69" s="10">
        <f t="shared" ref="I69:K70" si="60">(F69-C69)</f>
        <v>10</v>
      </c>
      <c r="J69" s="20">
        <f t="shared" si="60"/>
        <v>166041950</v>
      </c>
      <c r="K69" s="11">
        <f t="shared" si="60"/>
        <v>141222595</v>
      </c>
      <c r="L69" s="1">
        <f t="shared" ref="L69:N70" si="61">IF(C69=0,"N.A.  ",I69/C69)</f>
        <v>1.984126984126984E-2</v>
      </c>
      <c r="M69" s="6">
        <f t="shared" si="61"/>
        <v>0.75575596032701031</v>
      </c>
      <c r="N69" s="2">
        <f t="shared" si="61"/>
        <v>0.88698387517189392</v>
      </c>
      <c r="O69" s="31" t="s">
        <v>82</v>
      </c>
      <c r="P69" s="33" t="s">
        <v>83</v>
      </c>
      <c r="Q69" s="21">
        <v>146</v>
      </c>
      <c r="R69" s="47">
        <v>135039370</v>
      </c>
      <c r="S69" s="48">
        <v>103127754</v>
      </c>
      <c r="T69" s="21">
        <v>155</v>
      </c>
      <c r="U69" s="47">
        <v>236274400</v>
      </c>
      <c r="V69" s="48">
        <v>204949054</v>
      </c>
      <c r="W69" s="10">
        <f t="shared" ref="W69:W80" si="62">(T69-Q69)</f>
        <v>9</v>
      </c>
      <c r="X69" s="20">
        <f t="shared" ref="X69:X80" si="63">(U69-R69)</f>
        <v>101235030</v>
      </c>
      <c r="Y69" s="11">
        <f t="shared" ref="Y69:Y80" si="64">(V69-S69)</f>
        <v>101821300</v>
      </c>
      <c r="Z69" s="1">
        <f t="shared" ref="Z69:Z80" si="65">IF(Q69=0,"N.A.  ",W69/Q69)</f>
        <v>6.1643835616438353E-2</v>
      </c>
      <c r="AA69" s="6">
        <f t="shared" ref="AA69:AA80" si="66">IF(R69=0,"N.A.  ",X69/R69)</f>
        <v>0.74967048498523059</v>
      </c>
      <c r="AB69" s="2">
        <f t="shared" ref="AB69:AB80" si="67">IF(S69=0,"N.A.  ",Y69/S69)</f>
        <v>0.98733169346439953</v>
      </c>
      <c r="AC69" s="31" t="s">
        <v>82</v>
      </c>
      <c r="AD69" s="33" t="s">
        <v>83</v>
      </c>
      <c r="AE69" s="21">
        <v>229</v>
      </c>
      <c r="AF69" s="47">
        <v>81005590</v>
      </c>
      <c r="AG69" s="48">
        <v>52947213</v>
      </c>
      <c r="AH69" s="21">
        <v>230</v>
      </c>
      <c r="AI69" s="47">
        <v>145716030</v>
      </c>
      <c r="AJ69" s="48">
        <v>92237312</v>
      </c>
      <c r="AK69" s="10">
        <f t="shared" ref="AK69:AK80" si="68">(AH69-AE69)</f>
        <v>1</v>
      </c>
      <c r="AL69" s="20">
        <f t="shared" ref="AL69:AL80" si="69">(AI69-AF69)</f>
        <v>64710440</v>
      </c>
      <c r="AM69" s="11">
        <f t="shared" ref="AM69:AM80" si="70">(AJ69-AG69)</f>
        <v>39290099</v>
      </c>
      <c r="AN69" s="1">
        <f t="shared" ref="AN69:AN80" si="71">IF(AE69=0,"N.A.  ",AK69/AE69)</f>
        <v>4.3668122270742356E-3</v>
      </c>
      <c r="AO69" s="6">
        <f t="shared" ref="AO69:AO80" si="72">IF(AF69=0,"N.A.  ",AL69/AF69)</f>
        <v>0.7988391912212478</v>
      </c>
      <c r="AP69" s="2">
        <f t="shared" ref="AP69:AP80" si="73">IF(AG69=0,"N.A.  ",AM69/AG69)</f>
        <v>0.74206170209563249</v>
      </c>
      <c r="AQ69" s="31" t="s">
        <v>82</v>
      </c>
      <c r="AR69" s="33" t="s">
        <v>83</v>
      </c>
      <c r="AS69" s="21">
        <v>129</v>
      </c>
      <c r="AT69" s="47">
        <v>3658170</v>
      </c>
      <c r="AU69" s="48">
        <v>3141676</v>
      </c>
      <c r="AV69" s="21">
        <v>129</v>
      </c>
      <c r="AW69" s="47">
        <v>3754650</v>
      </c>
      <c r="AX69" s="48">
        <v>3252872</v>
      </c>
      <c r="AY69" s="10">
        <f t="shared" ref="AY69:AY80" si="74">(AV69-AS69)</f>
        <v>0</v>
      </c>
      <c r="AZ69" s="20">
        <f t="shared" ref="AZ69:AZ80" si="75">(AW69-AT69)</f>
        <v>96480</v>
      </c>
      <c r="BA69" s="11">
        <f t="shared" ref="BA69:BA80" si="76">(AX69-AU69)</f>
        <v>111196</v>
      </c>
      <c r="BB69" s="1">
        <f t="shared" ref="BB69:BB80" si="77">IF(AS69=0,"N.A.  ",AY69/AS69)</f>
        <v>0</v>
      </c>
      <c r="BC69" s="6">
        <f t="shared" ref="BC69:BC80" si="78">IF(AT69=0,"N.A.  ",AZ69/AT69)</f>
        <v>2.6373842659034436E-2</v>
      </c>
      <c r="BD69" s="2">
        <f t="shared" ref="BD69:BD80" si="79">IF(AU69=0,"N.A.  ",BA69/AU69)</f>
        <v>3.5393847105812309E-2</v>
      </c>
    </row>
    <row r="70" spans="1:56" ht="21" customHeight="1">
      <c r="A70" s="34" t="s">
        <v>84</v>
      </c>
      <c r="B70" s="37" t="s">
        <v>85</v>
      </c>
      <c r="C70" s="22">
        <v>3366</v>
      </c>
      <c r="D70" s="49">
        <v>2626998780</v>
      </c>
      <c r="E70" s="50">
        <v>2372712673</v>
      </c>
      <c r="F70" s="22">
        <v>3666</v>
      </c>
      <c r="G70" s="49">
        <v>3146566030</v>
      </c>
      <c r="H70" s="50">
        <v>1886111643</v>
      </c>
      <c r="I70" s="13">
        <f t="shared" si="60"/>
        <v>300</v>
      </c>
      <c r="J70" s="14">
        <f t="shared" si="60"/>
        <v>519567250</v>
      </c>
      <c r="K70" s="15">
        <f t="shared" si="60"/>
        <v>-486601030</v>
      </c>
      <c r="L70" s="7">
        <f t="shared" si="61"/>
        <v>8.9126559714795009E-2</v>
      </c>
      <c r="M70" s="8">
        <f t="shared" si="61"/>
        <v>0.19777978351402203</v>
      </c>
      <c r="N70" s="9">
        <f t="shared" si="61"/>
        <v>-0.20508215576930919</v>
      </c>
      <c r="O70" s="34" t="s">
        <v>84</v>
      </c>
      <c r="P70" s="37" t="s">
        <v>85</v>
      </c>
      <c r="Q70" s="22">
        <v>451</v>
      </c>
      <c r="R70" s="49">
        <v>1808314050</v>
      </c>
      <c r="S70" s="50">
        <v>1620541195</v>
      </c>
      <c r="T70" s="22">
        <v>483</v>
      </c>
      <c r="U70" s="49">
        <v>2194930610</v>
      </c>
      <c r="V70" s="50">
        <v>1445479375</v>
      </c>
      <c r="W70" s="13">
        <f t="shared" si="62"/>
        <v>32</v>
      </c>
      <c r="X70" s="14">
        <f t="shared" si="63"/>
        <v>386616560</v>
      </c>
      <c r="Y70" s="15">
        <f t="shared" si="64"/>
        <v>-175061820</v>
      </c>
      <c r="Z70" s="7">
        <f t="shared" si="65"/>
        <v>7.0953436807095344E-2</v>
      </c>
      <c r="AA70" s="8">
        <f t="shared" si="66"/>
        <v>0.21379945590756208</v>
      </c>
      <c r="AB70" s="9">
        <f t="shared" si="67"/>
        <v>-0.10802676324436171</v>
      </c>
      <c r="AC70" s="34" t="s">
        <v>84</v>
      </c>
      <c r="AD70" s="37" t="s">
        <v>85</v>
      </c>
      <c r="AE70" s="22">
        <v>912</v>
      </c>
      <c r="AF70" s="49">
        <v>348202920</v>
      </c>
      <c r="AG70" s="50">
        <v>282656934</v>
      </c>
      <c r="AH70" s="22">
        <v>952</v>
      </c>
      <c r="AI70" s="49">
        <v>370503310</v>
      </c>
      <c r="AJ70" s="50">
        <v>254697687</v>
      </c>
      <c r="AK70" s="13">
        <f t="shared" si="68"/>
        <v>40</v>
      </c>
      <c r="AL70" s="14">
        <f t="shared" si="69"/>
        <v>22300390</v>
      </c>
      <c r="AM70" s="15">
        <f t="shared" si="70"/>
        <v>-27959247</v>
      </c>
      <c r="AN70" s="7">
        <f t="shared" si="71"/>
        <v>4.3859649122807015E-2</v>
      </c>
      <c r="AO70" s="8">
        <f t="shared" si="72"/>
        <v>6.4044236044890152E-2</v>
      </c>
      <c r="AP70" s="9">
        <f t="shared" si="73"/>
        <v>-9.8915836255409187E-2</v>
      </c>
      <c r="AQ70" s="34" t="s">
        <v>84</v>
      </c>
      <c r="AR70" s="37" t="s">
        <v>85</v>
      </c>
      <c r="AS70" s="22">
        <v>2003</v>
      </c>
      <c r="AT70" s="49">
        <v>470481810</v>
      </c>
      <c r="AU70" s="50">
        <v>469514544</v>
      </c>
      <c r="AV70" s="22">
        <v>2231</v>
      </c>
      <c r="AW70" s="49">
        <v>581132110</v>
      </c>
      <c r="AX70" s="50">
        <v>185934581</v>
      </c>
      <c r="AY70" s="13">
        <f t="shared" si="74"/>
        <v>228</v>
      </c>
      <c r="AZ70" s="14">
        <f t="shared" si="75"/>
        <v>110650300</v>
      </c>
      <c r="BA70" s="15">
        <f t="shared" si="76"/>
        <v>-283579963</v>
      </c>
      <c r="BB70" s="7">
        <f t="shared" si="77"/>
        <v>0.11382925611582626</v>
      </c>
      <c r="BC70" s="8">
        <f t="shared" si="78"/>
        <v>0.23518507548676537</v>
      </c>
      <c r="BD70" s="9">
        <f t="shared" si="79"/>
        <v>-0.60398547100172473</v>
      </c>
    </row>
    <row r="71" spans="1:56" ht="21" customHeight="1">
      <c r="A71" s="39" t="s">
        <v>126</v>
      </c>
      <c r="B71" s="38" t="s">
        <v>127</v>
      </c>
      <c r="C71" s="23">
        <v>80</v>
      </c>
      <c r="D71" s="43">
        <v>32969030</v>
      </c>
      <c r="E71" s="44">
        <v>27979838</v>
      </c>
      <c r="F71" s="23">
        <v>82</v>
      </c>
      <c r="G71" s="43">
        <v>34356920</v>
      </c>
      <c r="H71" s="44">
        <v>29047111</v>
      </c>
      <c r="I71" s="16">
        <f t="shared" ref="I71:I80" si="80">(F71-C71)</f>
        <v>2</v>
      </c>
      <c r="J71" s="17">
        <f t="shared" ref="J71:J80" si="81">(G71-D71)</f>
        <v>1387890</v>
      </c>
      <c r="K71" s="18">
        <f t="shared" ref="K71:K80" si="82">(H71-E71)</f>
        <v>1067273</v>
      </c>
      <c r="L71" s="3">
        <f t="shared" ref="L71:L80" si="83">IF(C71=0,"N.A.  ",I71/C71)</f>
        <v>2.5000000000000001E-2</v>
      </c>
      <c r="M71" s="4">
        <f t="shared" ref="M71:M80" si="84">IF(D71=0,"N.A.  ",J71/D71)</f>
        <v>4.2096779917395202E-2</v>
      </c>
      <c r="N71" s="5">
        <f t="shared" ref="N71:N80" si="85">IF(E71=0,"N.A.  ",K71/E71)</f>
        <v>3.8144359520594792E-2</v>
      </c>
      <c r="O71" s="39" t="s">
        <v>126</v>
      </c>
      <c r="P71" s="38" t="s">
        <v>127</v>
      </c>
      <c r="Q71" s="23">
        <v>11</v>
      </c>
      <c r="R71" s="43">
        <v>12515530</v>
      </c>
      <c r="S71" s="44">
        <v>11206754</v>
      </c>
      <c r="T71" s="23">
        <v>11</v>
      </c>
      <c r="U71" s="43">
        <v>12917040</v>
      </c>
      <c r="V71" s="44">
        <v>11478440</v>
      </c>
      <c r="W71" s="16">
        <f t="shared" si="62"/>
        <v>0</v>
      </c>
      <c r="X71" s="17">
        <f t="shared" si="63"/>
        <v>401510</v>
      </c>
      <c r="Y71" s="18">
        <f t="shared" si="64"/>
        <v>271686</v>
      </c>
      <c r="Z71" s="3">
        <f t="shared" si="65"/>
        <v>0</v>
      </c>
      <c r="AA71" s="4">
        <f t="shared" si="66"/>
        <v>3.2080942636867955E-2</v>
      </c>
      <c r="AB71" s="5">
        <f t="shared" si="67"/>
        <v>2.4243059140943043E-2</v>
      </c>
      <c r="AC71" s="39" t="s">
        <v>126</v>
      </c>
      <c r="AD71" s="38" t="s">
        <v>127</v>
      </c>
      <c r="AE71" s="23">
        <v>21</v>
      </c>
      <c r="AF71" s="43">
        <v>1153920</v>
      </c>
      <c r="AG71" s="44">
        <v>1153920</v>
      </c>
      <c r="AH71" s="23">
        <v>23</v>
      </c>
      <c r="AI71" s="43">
        <v>1390080</v>
      </c>
      <c r="AJ71" s="44">
        <v>1390080</v>
      </c>
      <c r="AK71" s="16">
        <f t="shared" si="68"/>
        <v>2</v>
      </c>
      <c r="AL71" s="17">
        <f t="shared" si="69"/>
        <v>236160</v>
      </c>
      <c r="AM71" s="18">
        <f t="shared" si="70"/>
        <v>236160</v>
      </c>
      <c r="AN71" s="3">
        <f t="shared" si="71"/>
        <v>9.5238095238095233E-2</v>
      </c>
      <c r="AO71" s="4">
        <f t="shared" si="72"/>
        <v>0.20465890183028287</v>
      </c>
      <c r="AP71" s="5">
        <f t="shared" si="73"/>
        <v>0.20465890183028287</v>
      </c>
      <c r="AQ71" s="39" t="s">
        <v>126</v>
      </c>
      <c r="AR71" s="38" t="s">
        <v>127</v>
      </c>
      <c r="AS71" s="23">
        <v>48</v>
      </c>
      <c r="AT71" s="43">
        <v>19299580</v>
      </c>
      <c r="AU71" s="44">
        <v>15619164</v>
      </c>
      <c r="AV71" s="23">
        <v>48</v>
      </c>
      <c r="AW71" s="43">
        <v>20049800</v>
      </c>
      <c r="AX71" s="44">
        <v>16178591</v>
      </c>
      <c r="AY71" s="16">
        <f t="shared" si="74"/>
        <v>0</v>
      </c>
      <c r="AZ71" s="17">
        <f t="shared" si="75"/>
        <v>750220</v>
      </c>
      <c r="BA71" s="18">
        <f t="shared" si="76"/>
        <v>559427</v>
      </c>
      <c r="BB71" s="3">
        <f t="shared" si="77"/>
        <v>0</v>
      </c>
      <c r="BC71" s="4">
        <f t="shared" si="78"/>
        <v>3.8872348517428879E-2</v>
      </c>
      <c r="BD71" s="5">
        <f t="shared" si="79"/>
        <v>3.5816705682839366E-2</v>
      </c>
    </row>
    <row r="72" spans="1:56" ht="21" customHeight="1">
      <c r="A72" s="31" t="s">
        <v>128</v>
      </c>
      <c r="B72" s="33" t="s">
        <v>129</v>
      </c>
      <c r="C72" s="21">
        <v>5</v>
      </c>
      <c r="D72" s="45">
        <v>5597270</v>
      </c>
      <c r="E72" s="46">
        <v>3220</v>
      </c>
      <c r="F72" s="21">
        <v>7</v>
      </c>
      <c r="G72" s="45">
        <v>5808730</v>
      </c>
      <c r="H72" s="46">
        <v>179307</v>
      </c>
      <c r="I72" s="10">
        <f t="shared" si="80"/>
        <v>2</v>
      </c>
      <c r="J72" s="19">
        <f t="shared" si="81"/>
        <v>211460</v>
      </c>
      <c r="K72" s="12">
        <f t="shared" si="82"/>
        <v>176087</v>
      </c>
      <c r="L72" s="1">
        <f t="shared" si="83"/>
        <v>0.4</v>
      </c>
      <c r="M72" s="6">
        <f t="shared" si="84"/>
        <v>3.7779131612375318E-2</v>
      </c>
      <c r="N72" s="2">
        <f t="shared" si="85"/>
        <v>54.685403726708074</v>
      </c>
      <c r="O72" s="31" t="s">
        <v>128</v>
      </c>
      <c r="P72" s="33" t="s">
        <v>129</v>
      </c>
      <c r="Q72" s="21">
        <v>5</v>
      </c>
      <c r="R72" s="45">
        <v>5597270</v>
      </c>
      <c r="S72" s="46">
        <v>3220</v>
      </c>
      <c r="T72" s="21">
        <v>5</v>
      </c>
      <c r="U72" s="45">
        <v>5597800</v>
      </c>
      <c r="V72" s="46">
        <v>2973</v>
      </c>
      <c r="W72" s="10">
        <f t="shared" si="62"/>
        <v>0</v>
      </c>
      <c r="X72" s="19">
        <f t="shared" si="63"/>
        <v>530</v>
      </c>
      <c r="Y72" s="12">
        <f t="shared" si="64"/>
        <v>-247</v>
      </c>
      <c r="Z72" s="1">
        <f t="shared" si="65"/>
        <v>0</v>
      </c>
      <c r="AA72" s="6">
        <f t="shared" si="66"/>
        <v>9.4689018039151228E-5</v>
      </c>
      <c r="AB72" s="2">
        <f t="shared" si="67"/>
        <v>-7.6708074534161494E-2</v>
      </c>
      <c r="AC72" s="31" t="s">
        <v>128</v>
      </c>
      <c r="AD72" s="33" t="s">
        <v>129</v>
      </c>
      <c r="AE72" s="21">
        <v>0</v>
      </c>
      <c r="AF72" s="45">
        <v>0</v>
      </c>
      <c r="AG72" s="46">
        <v>0</v>
      </c>
      <c r="AH72" s="21">
        <v>1</v>
      </c>
      <c r="AI72" s="45">
        <v>37950</v>
      </c>
      <c r="AJ72" s="46">
        <v>37950</v>
      </c>
      <c r="AK72" s="10">
        <f t="shared" si="68"/>
        <v>1</v>
      </c>
      <c r="AL72" s="19">
        <f t="shared" si="69"/>
        <v>37950</v>
      </c>
      <c r="AM72" s="12">
        <f t="shared" si="70"/>
        <v>37950</v>
      </c>
      <c r="AN72" s="1" t="str">
        <f t="shared" si="71"/>
        <v xml:space="preserve">N.A.  </v>
      </c>
      <c r="AO72" s="6" t="str">
        <f t="shared" si="72"/>
        <v xml:space="preserve">N.A.  </v>
      </c>
      <c r="AP72" s="2" t="str">
        <f t="shared" si="73"/>
        <v xml:space="preserve">N.A.  </v>
      </c>
      <c r="AQ72" s="31" t="s">
        <v>128</v>
      </c>
      <c r="AR72" s="33" t="s">
        <v>129</v>
      </c>
      <c r="AS72" s="21">
        <v>0</v>
      </c>
      <c r="AT72" s="45">
        <v>0</v>
      </c>
      <c r="AU72" s="46">
        <v>0</v>
      </c>
      <c r="AV72" s="21">
        <v>1</v>
      </c>
      <c r="AW72" s="45">
        <v>172980</v>
      </c>
      <c r="AX72" s="46">
        <v>138384</v>
      </c>
      <c r="AY72" s="10">
        <f t="shared" si="74"/>
        <v>1</v>
      </c>
      <c r="AZ72" s="19">
        <f t="shared" si="75"/>
        <v>172980</v>
      </c>
      <c r="BA72" s="12">
        <f t="shared" si="76"/>
        <v>138384</v>
      </c>
      <c r="BB72" s="1" t="str">
        <f t="shared" si="77"/>
        <v xml:space="preserve">N.A.  </v>
      </c>
      <c r="BC72" s="6" t="str">
        <f t="shared" si="78"/>
        <v xml:space="preserve">N.A.  </v>
      </c>
      <c r="BD72" s="2" t="str">
        <f t="shared" si="79"/>
        <v xml:space="preserve">N.A.  </v>
      </c>
    </row>
    <row r="73" spans="1:56" ht="21" customHeight="1">
      <c r="A73" s="34" t="s">
        <v>130</v>
      </c>
      <c r="B73" s="37" t="s">
        <v>131</v>
      </c>
      <c r="C73" s="22">
        <v>560</v>
      </c>
      <c r="D73" s="49">
        <v>180297070</v>
      </c>
      <c r="E73" s="50">
        <v>152841165</v>
      </c>
      <c r="F73" s="22">
        <v>562</v>
      </c>
      <c r="G73" s="49">
        <v>191354070</v>
      </c>
      <c r="H73" s="50">
        <v>164522785</v>
      </c>
      <c r="I73" s="13">
        <f t="shared" si="80"/>
        <v>2</v>
      </c>
      <c r="J73" s="14">
        <f t="shared" si="81"/>
        <v>11057000</v>
      </c>
      <c r="K73" s="15">
        <f t="shared" si="82"/>
        <v>11681620</v>
      </c>
      <c r="L73" s="7">
        <f t="shared" si="83"/>
        <v>3.5714285714285713E-3</v>
      </c>
      <c r="M73" s="8">
        <f t="shared" si="84"/>
        <v>6.1326565096149373E-2</v>
      </c>
      <c r="N73" s="9">
        <f t="shared" si="85"/>
        <v>7.6429802141327566E-2</v>
      </c>
      <c r="O73" s="34" t="s">
        <v>130</v>
      </c>
      <c r="P73" s="37" t="s">
        <v>131</v>
      </c>
      <c r="Q73" s="22">
        <v>29</v>
      </c>
      <c r="R73" s="49">
        <v>49768820</v>
      </c>
      <c r="S73" s="50">
        <v>43390390</v>
      </c>
      <c r="T73" s="22">
        <v>29</v>
      </c>
      <c r="U73" s="49">
        <v>60572260</v>
      </c>
      <c r="V73" s="50">
        <v>54193560</v>
      </c>
      <c r="W73" s="13">
        <f t="shared" si="62"/>
        <v>0</v>
      </c>
      <c r="X73" s="14">
        <f t="shared" si="63"/>
        <v>10803440</v>
      </c>
      <c r="Y73" s="15">
        <f t="shared" si="64"/>
        <v>10803170</v>
      </c>
      <c r="Z73" s="7">
        <f t="shared" si="65"/>
        <v>0</v>
      </c>
      <c r="AA73" s="8">
        <f t="shared" si="66"/>
        <v>0.21707245620852575</v>
      </c>
      <c r="AB73" s="9">
        <f t="shared" si="67"/>
        <v>0.24897609816367172</v>
      </c>
      <c r="AC73" s="34" t="s">
        <v>130</v>
      </c>
      <c r="AD73" s="37" t="s">
        <v>131</v>
      </c>
      <c r="AE73" s="22">
        <v>38</v>
      </c>
      <c r="AF73" s="49">
        <v>7010710</v>
      </c>
      <c r="AG73" s="50">
        <v>7010710</v>
      </c>
      <c r="AH73" s="22">
        <v>41</v>
      </c>
      <c r="AI73" s="49">
        <v>7380950</v>
      </c>
      <c r="AJ73" s="50">
        <v>7380550</v>
      </c>
      <c r="AK73" s="13">
        <f t="shared" si="68"/>
        <v>3</v>
      </c>
      <c r="AL73" s="14">
        <f t="shared" si="69"/>
        <v>370240</v>
      </c>
      <c r="AM73" s="15">
        <f t="shared" si="70"/>
        <v>369840</v>
      </c>
      <c r="AN73" s="7">
        <f t="shared" si="71"/>
        <v>7.8947368421052627E-2</v>
      </c>
      <c r="AO73" s="8">
        <f t="shared" si="72"/>
        <v>5.2810628310114099E-2</v>
      </c>
      <c r="AP73" s="9">
        <f t="shared" si="73"/>
        <v>5.27535727479813E-2</v>
      </c>
      <c r="AQ73" s="34" t="s">
        <v>130</v>
      </c>
      <c r="AR73" s="37" t="s">
        <v>131</v>
      </c>
      <c r="AS73" s="22">
        <v>493</v>
      </c>
      <c r="AT73" s="49">
        <v>123517540</v>
      </c>
      <c r="AU73" s="50">
        <v>102440065</v>
      </c>
      <c r="AV73" s="22">
        <v>492</v>
      </c>
      <c r="AW73" s="49">
        <v>123400860</v>
      </c>
      <c r="AX73" s="50">
        <v>102948675</v>
      </c>
      <c r="AY73" s="13">
        <f t="shared" si="74"/>
        <v>-1</v>
      </c>
      <c r="AZ73" s="14">
        <f t="shared" si="75"/>
        <v>-116680</v>
      </c>
      <c r="BA73" s="15">
        <f t="shared" si="76"/>
        <v>508610</v>
      </c>
      <c r="BB73" s="7">
        <f t="shared" si="77"/>
        <v>-2.0283975659229209E-3</v>
      </c>
      <c r="BC73" s="8">
        <f t="shared" si="78"/>
        <v>-9.4464316565890153E-4</v>
      </c>
      <c r="BD73" s="9">
        <f t="shared" si="79"/>
        <v>4.9649519453155364E-3</v>
      </c>
    </row>
    <row r="74" spans="1:56" ht="21" customHeight="1">
      <c r="A74" s="31" t="s">
        <v>88</v>
      </c>
      <c r="B74" s="33" t="s">
        <v>89</v>
      </c>
      <c r="C74" s="23">
        <v>104</v>
      </c>
      <c r="D74" s="43">
        <v>116430130</v>
      </c>
      <c r="E74" s="44">
        <v>17907674</v>
      </c>
      <c r="F74" s="23">
        <v>107</v>
      </c>
      <c r="G74" s="43">
        <v>116791220</v>
      </c>
      <c r="H74" s="44">
        <v>18568926</v>
      </c>
      <c r="I74" s="16">
        <f t="shared" si="80"/>
        <v>3</v>
      </c>
      <c r="J74" s="17">
        <f t="shared" si="81"/>
        <v>361090</v>
      </c>
      <c r="K74" s="18">
        <f t="shared" si="82"/>
        <v>661252</v>
      </c>
      <c r="L74" s="3">
        <f t="shared" si="83"/>
        <v>2.8846153846153848E-2</v>
      </c>
      <c r="M74" s="4">
        <f t="shared" si="84"/>
        <v>3.1013449869033041E-3</v>
      </c>
      <c r="N74" s="5">
        <f t="shared" si="85"/>
        <v>3.692562194286092E-2</v>
      </c>
      <c r="O74" s="31" t="s">
        <v>88</v>
      </c>
      <c r="P74" s="33" t="s">
        <v>89</v>
      </c>
      <c r="Q74" s="23">
        <v>50</v>
      </c>
      <c r="R74" s="43">
        <v>100655640</v>
      </c>
      <c r="S74" s="44">
        <v>6086510</v>
      </c>
      <c r="T74" s="23">
        <v>50</v>
      </c>
      <c r="U74" s="43">
        <v>100860690</v>
      </c>
      <c r="V74" s="44">
        <v>6291560</v>
      </c>
      <c r="W74" s="16">
        <f t="shared" si="62"/>
        <v>0</v>
      </c>
      <c r="X74" s="17">
        <f t="shared" si="63"/>
        <v>205050</v>
      </c>
      <c r="Y74" s="18">
        <f t="shared" si="64"/>
        <v>205050</v>
      </c>
      <c r="Z74" s="3">
        <f t="shared" si="65"/>
        <v>0</v>
      </c>
      <c r="AA74" s="4">
        <f t="shared" si="66"/>
        <v>2.0371436712339221E-3</v>
      </c>
      <c r="AB74" s="5">
        <f t="shared" si="67"/>
        <v>3.3689257061928754E-2</v>
      </c>
      <c r="AC74" s="31" t="s">
        <v>88</v>
      </c>
      <c r="AD74" s="33" t="s">
        <v>89</v>
      </c>
      <c r="AE74" s="23">
        <v>54</v>
      </c>
      <c r="AF74" s="43">
        <v>15774490</v>
      </c>
      <c r="AG74" s="44">
        <v>11821164</v>
      </c>
      <c r="AH74" s="23">
        <v>57</v>
      </c>
      <c r="AI74" s="43">
        <v>15930530</v>
      </c>
      <c r="AJ74" s="44">
        <v>12277366</v>
      </c>
      <c r="AK74" s="16">
        <f t="shared" si="68"/>
        <v>3</v>
      </c>
      <c r="AL74" s="17">
        <f t="shared" si="69"/>
        <v>156040</v>
      </c>
      <c r="AM74" s="18">
        <f t="shared" si="70"/>
        <v>456202</v>
      </c>
      <c r="AN74" s="3">
        <f t="shared" si="71"/>
        <v>5.5555555555555552E-2</v>
      </c>
      <c r="AO74" s="4">
        <f t="shared" si="72"/>
        <v>9.8919204360965081E-3</v>
      </c>
      <c r="AP74" s="5">
        <f t="shared" si="73"/>
        <v>3.8591969454107901E-2</v>
      </c>
      <c r="AQ74" s="31" t="s">
        <v>88</v>
      </c>
      <c r="AR74" s="33" t="s">
        <v>89</v>
      </c>
      <c r="AS74" s="23">
        <v>0</v>
      </c>
      <c r="AT74" s="43">
        <v>0</v>
      </c>
      <c r="AU74" s="44">
        <v>0</v>
      </c>
      <c r="AV74" s="23">
        <v>0</v>
      </c>
      <c r="AW74" s="43">
        <v>0</v>
      </c>
      <c r="AX74" s="44">
        <v>0</v>
      </c>
      <c r="AY74" s="16">
        <f t="shared" si="74"/>
        <v>0</v>
      </c>
      <c r="AZ74" s="17">
        <f t="shared" si="75"/>
        <v>0</v>
      </c>
      <c r="BA74" s="18">
        <f t="shared" si="76"/>
        <v>0</v>
      </c>
      <c r="BB74" s="3" t="str">
        <f t="shared" si="77"/>
        <v xml:space="preserve">N.A.  </v>
      </c>
      <c r="BC74" s="4" t="str">
        <f t="shared" si="78"/>
        <v xml:space="preserve">N.A.  </v>
      </c>
      <c r="BD74" s="5" t="str">
        <f t="shared" si="79"/>
        <v xml:space="preserve">N.A.  </v>
      </c>
    </row>
    <row r="75" spans="1:56" ht="21" customHeight="1">
      <c r="A75" s="31" t="s">
        <v>92</v>
      </c>
      <c r="B75" s="33" t="s">
        <v>93</v>
      </c>
      <c r="C75" s="21">
        <v>289</v>
      </c>
      <c r="D75" s="45">
        <v>313507060</v>
      </c>
      <c r="E75" s="46">
        <v>283552203</v>
      </c>
      <c r="F75" s="21">
        <v>297</v>
      </c>
      <c r="G75" s="45">
        <v>331605070</v>
      </c>
      <c r="H75" s="46">
        <v>308896358</v>
      </c>
      <c r="I75" s="10">
        <f t="shared" si="80"/>
        <v>8</v>
      </c>
      <c r="J75" s="19">
        <f t="shared" si="81"/>
        <v>18098010</v>
      </c>
      <c r="K75" s="12">
        <f t="shared" si="82"/>
        <v>25344155</v>
      </c>
      <c r="L75" s="1">
        <f t="shared" si="83"/>
        <v>2.768166089965398E-2</v>
      </c>
      <c r="M75" s="6">
        <f t="shared" si="84"/>
        <v>5.7727599499673148E-2</v>
      </c>
      <c r="N75" s="2">
        <f t="shared" si="85"/>
        <v>8.9380913750121707E-2</v>
      </c>
      <c r="O75" s="31" t="s">
        <v>92</v>
      </c>
      <c r="P75" s="33" t="s">
        <v>93</v>
      </c>
      <c r="Q75" s="21">
        <v>98</v>
      </c>
      <c r="R75" s="45">
        <v>109912640</v>
      </c>
      <c r="S75" s="46">
        <v>108467940</v>
      </c>
      <c r="T75" s="21">
        <v>98</v>
      </c>
      <c r="U75" s="45">
        <v>112799380</v>
      </c>
      <c r="V75" s="46">
        <v>111327100</v>
      </c>
      <c r="W75" s="10">
        <f t="shared" si="62"/>
        <v>0</v>
      </c>
      <c r="X75" s="19">
        <f t="shared" si="63"/>
        <v>2886740</v>
      </c>
      <c r="Y75" s="12">
        <f t="shared" si="64"/>
        <v>2859160</v>
      </c>
      <c r="Z75" s="1">
        <f t="shared" si="65"/>
        <v>0</v>
      </c>
      <c r="AA75" s="6">
        <f t="shared" si="66"/>
        <v>2.6263949260066904E-2</v>
      </c>
      <c r="AB75" s="2">
        <f t="shared" si="67"/>
        <v>2.6359493874411187E-2</v>
      </c>
      <c r="AC75" s="31" t="s">
        <v>92</v>
      </c>
      <c r="AD75" s="33" t="s">
        <v>93</v>
      </c>
      <c r="AE75" s="21">
        <v>191</v>
      </c>
      <c r="AF75" s="45">
        <v>203594420</v>
      </c>
      <c r="AG75" s="46">
        <v>175084263</v>
      </c>
      <c r="AH75" s="21">
        <v>199</v>
      </c>
      <c r="AI75" s="45">
        <v>218805690</v>
      </c>
      <c r="AJ75" s="46">
        <v>197569258</v>
      </c>
      <c r="AK75" s="10">
        <f t="shared" si="68"/>
        <v>8</v>
      </c>
      <c r="AL75" s="19">
        <f t="shared" si="69"/>
        <v>15211270</v>
      </c>
      <c r="AM75" s="12">
        <f t="shared" si="70"/>
        <v>22484995</v>
      </c>
      <c r="AN75" s="1">
        <f t="shared" si="71"/>
        <v>4.1884816753926704E-2</v>
      </c>
      <c r="AO75" s="6">
        <f t="shared" si="72"/>
        <v>7.4713589891117843E-2</v>
      </c>
      <c r="AP75" s="2">
        <f t="shared" si="73"/>
        <v>0.12842384926393985</v>
      </c>
      <c r="AQ75" s="31" t="s">
        <v>92</v>
      </c>
      <c r="AR75" s="33" t="s">
        <v>93</v>
      </c>
      <c r="AS75" s="21">
        <v>0</v>
      </c>
      <c r="AT75" s="45">
        <v>0</v>
      </c>
      <c r="AU75" s="46">
        <v>0</v>
      </c>
      <c r="AV75" s="21">
        <v>0</v>
      </c>
      <c r="AW75" s="45">
        <v>0</v>
      </c>
      <c r="AX75" s="46">
        <v>0</v>
      </c>
      <c r="AY75" s="10">
        <f t="shared" si="74"/>
        <v>0</v>
      </c>
      <c r="AZ75" s="19">
        <f t="shared" si="75"/>
        <v>0</v>
      </c>
      <c r="BA75" s="12">
        <f t="shared" si="76"/>
        <v>0</v>
      </c>
      <c r="BB75" s="1" t="str">
        <f t="shared" si="77"/>
        <v xml:space="preserve">N.A.  </v>
      </c>
      <c r="BC75" s="6" t="str">
        <f t="shared" si="78"/>
        <v xml:space="preserve">N.A.  </v>
      </c>
      <c r="BD75" s="2" t="str">
        <f t="shared" si="79"/>
        <v xml:space="preserve">N.A.  </v>
      </c>
    </row>
    <row r="76" spans="1:56" ht="21" customHeight="1">
      <c r="A76" s="34" t="s">
        <v>90</v>
      </c>
      <c r="B76" s="37" t="s">
        <v>91</v>
      </c>
      <c r="C76" s="22">
        <v>4743</v>
      </c>
      <c r="D76" s="49">
        <v>1633188860</v>
      </c>
      <c r="E76" s="50">
        <v>1411623183</v>
      </c>
      <c r="F76" s="22">
        <v>4752</v>
      </c>
      <c r="G76" s="49">
        <v>1767658180</v>
      </c>
      <c r="H76" s="50">
        <v>1553784139</v>
      </c>
      <c r="I76" s="13">
        <f t="shared" si="80"/>
        <v>9</v>
      </c>
      <c r="J76" s="14">
        <f t="shared" si="81"/>
        <v>134469320</v>
      </c>
      <c r="K76" s="15">
        <f t="shared" si="82"/>
        <v>142160956</v>
      </c>
      <c r="L76" s="7">
        <f t="shared" si="83"/>
        <v>1.8975332068311196E-3</v>
      </c>
      <c r="M76" s="8">
        <f t="shared" si="84"/>
        <v>8.233543792357241E-2</v>
      </c>
      <c r="N76" s="9">
        <f t="shared" si="85"/>
        <v>0.10070743928835009</v>
      </c>
      <c r="O76" s="34" t="s">
        <v>90</v>
      </c>
      <c r="P76" s="37" t="s">
        <v>91</v>
      </c>
      <c r="Q76" s="22">
        <v>212</v>
      </c>
      <c r="R76" s="49">
        <v>668679870</v>
      </c>
      <c r="S76" s="50">
        <v>606482846</v>
      </c>
      <c r="T76" s="22">
        <v>212</v>
      </c>
      <c r="U76" s="49">
        <v>795310290</v>
      </c>
      <c r="V76" s="50">
        <v>735920929</v>
      </c>
      <c r="W76" s="13">
        <f t="shared" si="62"/>
        <v>0</v>
      </c>
      <c r="X76" s="14">
        <f t="shared" si="63"/>
        <v>126630420</v>
      </c>
      <c r="Y76" s="15">
        <f t="shared" si="64"/>
        <v>129438083</v>
      </c>
      <c r="Z76" s="7">
        <f t="shared" si="65"/>
        <v>0</v>
      </c>
      <c r="AA76" s="8">
        <f t="shared" si="66"/>
        <v>0.18937375817818472</v>
      </c>
      <c r="AB76" s="9">
        <f t="shared" si="67"/>
        <v>0.21342414522306208</v>
      </c>
      <c r="AC76" s="34" t="s">
        <v>90</v>
      </c>
      <c r="AD76" s="37" t="s">
        <v>91</v>
      </c>
      <c r="AE76" s="22">
        <v>357</v>
      </c>
      <c r="AF76" s="49">
        <v>32036170</v>
      </c>
      <c r="AG76" s="50">
        <v>32032330</v>
      </c>
      <c r="AH76" s="22">
        <v>366</v>
      </c>
      <c r="AI76" s="49">
        <v>35077320</v>
      </c>
      <c r="AJ76" s="50">
        <v>35073130</v>
      </c>
      <c r="AK76" s="13">
        <f t="shared" si="68"/>
        <v>9</v>
      </c>
      <c r="AL76" s="14">
        <f t="shared" si="69"/>
        <v>3041150</v>
      </c>
      <c r="AM76" s="15">
        <f t="shared" si="70"/>
        <v>3040800</v>
      </c>
      <c r="AN76" s="7">
        <f t="shared" si="71"/>
        <v>2.5210084033613446E-2</v>
      </c>
      <c r="AO76" s="8">
        <f t="shared" si="72"/>
        <v>9.4928638473325624E-2</v>
      </c>
      <c r="AP76" s="9">
        <f t="shared" si="73"/>
        <v>9.4929091951787462E-2</v>
      </c>
      <c r="AQ76" s="34" t="s">
        <v>90</v>
      </c>
      <c r="AR76" s="37" t="s">
        <v>91</v>
      </c>
      <c r="AS76" s="22">
        <v>4174</v>
      </c>
      <c r="AT76" s="49">
        <v>932472820</v>
      </c>
      <c r="AU76" s="50">
        <v>773108007</v>
      </c>
      <c r="AV76" s="22">
        <v>4174</v>
      </c>
      <c r="AW76" s="49">
        <v>937270570</v>
      </c>
      <c r="AX76" s="50">
        <v>782790080</v>
      </c>
      <c r="AY76" s="13">
        <f t="shared" si="74"/>
        <v>0</v>
      </c>
      <c r="AZ76" s="14">
        <f t="shared" si="75"/>
        <v>4797750</v>
      </c>
      <c r="BA76" s="15">
        <f t="shared" si="76"/>
        <v>9682073</v>
      </c>
      <c r="BB76" s="7">
        <f t="shared" si="77"/>
        <v>0</v>
      </c>
      <c r="BC76" s="8">
        <f t="shared" si="78"/>
        <v>5.1451901836666938E-3</v>
      </c>
      <c r="BD76" s="9">
        <f t="shared" si="79"/>
        <v>1.2523570978873589E-2</v>
      </c>
    </row>
    <row r="77" spans="1:56" ht="21" customHeight="1">
      <c r="A77" s="39" t="s">
        <v>98</v>
      </c>
      <c r="B77" s="38" t="s">
        <v>99</v>
      </c>
      <c r="C77" s="23">
        <v>650</v>
      </c>
      <c r="D77" s="43">
        <v>27567000</v>
      </c>
      <c r="E77" s="44">
        <v>27158258</v>
      </c>
      <c r="F77" s="23">
        <v>650</v>
      </c>
      <c r="G77" s="43">
        <v>28183410</v>
      </c>
      <c r="H77" s="44">
        <v>27763554</v>
      </c>
      <c r="I77" s="16">
        <f t="shared" si="80"/>
        <v>0</v>
      </c>
      <c r="J77" s="17">
        <f t="shared" si="81"/>
        <v>616410</v>
      </c>
      <c r="K77" s="18">
        <f t="shared" si="82"/>
        <v>605296</v>
      </c>
      <c r="L77" s="3">
        <f t="shared" si="83"/>
        <v>0</v>
      </c>
      <c r="M77" s="4">
        <f t="shared" si="84"/>
        <v>2.2360430950048971E-2</v>
      </c>
      <c r="N77" s="5">
        <f t="shared" si="85"/>
        <v>2.2287732887727923E-2</v>
      </c>
      <c r="O77" s="39" t="s">
        <v>98</v>
      </c>
      <c r="P77" s="38" t="s">
        <v>99</v>
      </c>
      <c r="Q77" s="23">
        <v>14</v>
      </c>
      <c r="R77" s="43">
        <v>500960</v>
      </c>
      <c r="S77" s="44">
        <v>129398</v>
      </c>
      <c r="T77" s="23">
        <v>14</v>
      </c>
      <c r="U77" s="43">
        <v>500960</v>
      </c>
      <c r="V77" s="44">
        <v>128104</v>
      </c>
      <c r="W77" s="16">
        <f t="shared" si="62"/>
        <v>0</v>
      </c>
      <c r="X77" s="17">
        <f t="shared" si="63"/>
        <v>0</v>
      </c>
      <c r="Y77" s="18">
        <f t="shared" si="64"/>
        <v>-1294</v>
      </c>
      <c r="Z77" s="3">
        <f t="shared" si="65"/>
        <v>0</v>
      </c>
      <c r="AA77" s="4">
        <f t="shared" si="66"/>
        <v>0</v>
      </c>
      <c r="AB77" s="5">
        <f t="shared" si="67"/>
        <v>-1.0000154561894311E-2</v>
      </c>
      <c r="AC77" s="39" t="s">
        <v>98</v>
      </c>
      <c r="AD77" s="38" t="s">
        <v>99</v>
      </c>
      <c r="AE77" s="23">
        <v>1</v>
      </c>
      <c r="AF77" s="43">
        <v>10</v>
      </c>
      <c r="AG77" s="44">
        <v>10</v>
      </c>
      <c r="AH77" s="23">
        <v>1</v>
      </c>
      <c r="AI77" s="43">
        <v>10</v>
      </c>
      <c r="AJ77" s="44">
        <v>10</v>
      </c>
      <c r="AK77" s="16">
        <f t="shared" si="68"/>
        <v>0</v>
      </c>
      <c r="AL77" s="17">
        <f t="shared" si="69"/>
        <v>0</v>
      </c>
      <c r="AM77" s="18">
        <f t="shared" si="70"/>
        <v>0</v>
      </c>
      <c r="AN77" s="3">
        <f t="shared" si="71"/>
        <v>0</v>
      </c>
      <c r="AO77" s="4">
        <f t="shared" si="72"/>
        <v>0</v>
      </c>
      <c r="AP77" s="5">
        <f t="shared" si="73"/>
        <v>0</v>
      </c>
      <c r="AQ77" s="39" t="s">
        <v>98</v>
      </c>
      <c r="AR77" s="38" t="s">
        <v>99</v>
      </c>
      <c r="AS77" s="23">
        <v>635</v>
      </c>
      <c r="AT77" s="43">
        <v>27066030</v>
      </c>
      <c r="AU77" s="44">
        <v>27028850</v>
      </c>
      <c r="AV77" s="23">
        <v>635</v>
      </c>
      <c r="AW77" s="43">
        <v>27682440</v>
      </c>
      <c r="AX77" s="44">
        <v>27635440</v>
      </c>
      <c r="AY77" s="16">
        <f t="shared" si="74"/>
        <v>0</v>
      </c>
      <c r="AZ77" s="17">
        <f t="shared" si="75"/>
        <v>616410</v>
      </c>
      <c r="BA77" s="18">
        <f t="shared" si="76"/>
        <v>606590</v>
      </c>
      <c r="BB77" s="3">
        <f t="shared" si="77"/>
        <v>0</v>
      </c>
      <c r="BC77" s="4">
        <f t="shared" si="78"/>
        <v>2.2774304173903599E-2</v>
      </c>
      <c r="BD77" s="5">
        <f t="shared" si="79"/>
        <v>2.2442316265767873E-2</v>
      </c>
    </row>
    <row r="78" spans="1:56" ht="21" customHeight="1">
      <c r="A78" s="31" t="s">
        <v>94</v>
      </c>
      <c r="B78" s="33" t="s">
        <v>95</v>
      </c>
      <c r="C78" s="21">
        <v>1068</v>
      </c>
      <c r="D78" s="45">
        <v>422544160</v>
      </c>
      <c r="E78" s="46">
        <v>394476522</v>
      </c>
      <c r="F78" s="21">
        <v>1069</v>
      </c>
      <c r="G78" s="45">
        <v>440252580</v>
      </c>
      <c r="H78" s="46">
        <v>412379504</v>
      </c>
      <c r="I78" s="10">
        <f t="shared" si="80"/>
        <v>1</v>
      </c>
      <c r="J78" s="19">
        <f t="shared" si="81"/>
        <v>17708420</v>
      </c>
      <c r="K78" s="12">
        <f t="shared" si="82"/>
        <v>17902982</v>
      </c>
      <c r="L78" s="1">
        <f t="shared" si="83"/>
        <v>9.3632958801498128E-4</v>
      </c>
      <c r="M78" s="6">
        <f t="shared" si="84"/>
        <v>4.1909039755750027E-2</v>
      </c>
      <c r="N78" s="2">
        <f t="shared" si="85"/>
        <v>4.5384150897578641E-2</v>
      </c>
      <c r="O78" s="31" t="s">
        <v>94</v>
      </c>
      <c r="P78" s="33" t="s">
        <v>95</v>
      </c>
      <c r="Q78" s="21">
        <v>41</v>
      </c>
      <c r="R78" s="45">
        <v>124720320</v>
      </c>
      <c r="S78" s="46">
        <v>97170000</v>
      </c>
      <c r="T78" s="21">
        <v>41</v>
      </c>
      <c r="U78" s="45">
        <v>140347340</v>
      </c>
      <c r="V78" s="46">
        <v>112964250</v>
      </c>
      <c r="W78" s="10">
        <f t="shared" si="62"/>
        <v>0</v>
      </c>
      <c r="X78" s="19">
        <f t="shared" si="63"/>
        <v>15627020</v>
      </c>
      <c r="Y78" s="12">
        <f t="shared" si="64"/>
        <v>15794250</v>
      </c>
      <c r="Z78" s="1">
        <f t="shared" si="65"/>
        <v>0</v>
      </c>
      <c r="AA78" s="6">
        <f t="shared" si="66"/>
        <v>0.1252965034085865</v>
      </c>
      <c r="AB78" s="2">
        <f t="shared" si="67"/>
        <v>0.16254245137388082</v>
      </c>
      <c r="AC78" s="31" t="s">
        <v>94</v>
      </c>
      <c r="AD78" s="33" t="s">
        <v>95</v>
      </c>
      <c r="AE78" s="21">
        <v>118</v>
      </c>
      <c r="AF78" s="45">
        <v>6024800</v>
      </c>
      <c r="AG78" s="46">
        <v>6006200</v>
      </c>
      <c r="AH78" s="21">
        <v>119</v>
      </c>
      <c r="AI78" s="45">
        <v>6896910</v>
      </c>
      <c r="AJ78" s="46">
        <v>6873700</v>
      </c>
      <c r="AK78" s="10">
        <f t="shared" si="68"/>
        <v>1</v>
      </c>
      <c r="AL78" s="19">
        <f t="shared" si="69"/>
        <v>872110</v>
      </c>
      <c r="AM78" s="12">
        <f t="shared" si="70"/>
        <v>867500</v>
      </c>
      <c r="AN78" s="1">
        <f t="shared" si="71"/>
        <v>8.4745762711864406E-3</v>
      </c>
      <c r="AO78" s="6">
        <f t="shared" si="72"/>
        <v>0.14475335280839197</v>
      </c>
      <c r="AP78" s="2">
        <f t="shared" si="73"/>
        <v>0.14443408477906164</v>
      </c>
      <c r="AQ78" s="31" t="s">
        <v>94</v>
      </c>
      <c r="AR78" s="33" t="s">
        <v>95</v>
      </c>
      <c r="AS78" s="21">
        <v>909</v>
      </c>
      <c r="AT78" s="45">
        <v>291799040</v>
      </c>
      <c r="AU78" s="46">
        <v>291300322</v>
      </c>
      <c r="AV78" s="21">
        <v>909</v>
      </c>
      <c r="AW78" s="45">
        <v>293008330</v>
      </c>
      <c r="AX78" s="46">
        <v>292541554</v>
      </c>
      <c r="AY78" s="10">
        <f t="shared" si="74"/>
        <v>0</v>
      </c>
      <c r="AZ78" s="19">
        <f t="shared" si="75"/>
        <v>1209290</v>
      </c>
      <c r="BA78" s="12">
        <f t="shared" si="76"/>
        <v>1241232</v>
      </c>
      <c r="BB78" s="1">
        <f t="shared" si="77"/>
        <v>0</v>
      </c>
      <c r="BC78" s="6">
        <f t="shared" si="78"/>
        <v>4.1442562662303483E-3</v>
      </c>
      <c r="BD78" s="2">
        <f t="shared" si="79"/>
        <v>4.2610045587247927E-3</v>
      </c>
    </row>
    <row r="79" spans="1:56" ht="21" customHeight="1">
      <c r="A79" s="34" t="s">
        <v>86</v>
      </c>
      <c r="B79" s="37" t="s">
        <v>87</v>
      </c>
      <c r="C79" s="22">
        <v>1426</v>
      </c>
      <c r="D79" s="49">
        <v>1719131350</v>
      </c>
      <c r="E79" s="50">
        <v>1519974328</v>
      </c>
      <c r="F79" s="22">
        <v>1441</v>
      </c>
      <c r="G79" s="49">
        <v>1870232180</v>
      </c>
      <c r="H79" s="50">
        <v>1625014632</v>
      </c>
      <c r="I79" s="13">
        <f t="shared" si="80"/>
        <v>15</v>
      </c>
      <c r="J79" s="14">
        <f t="shared" si="81"/>
        <v>151100830</v>
      </c>
      <c r="K79" s="15">
        <f t="shared" si="82"/>
        <v>105040304</v>
      </c>
      <c r="L79" s="7">
        <f t="shared" si="83"/>
        <v>1.0518934081346423E-2</v>
      </c>
      <c r="M79" s="8">
        <f t="shared" si="84"/>
        <v>8.7893708645357435E-2</v>
      </c>
      <c r="N79" s="9">
        <f t="shared" si="85"/>
        <v>6.9106630332509147E-2</v>
      </c>
      <c r="O79" s="34" t="s">
        <v>86</v>
      </c>
      <c r="P79" s="37" t="s">
        <v>87</v>
      </c>
      <c r="Q79" s="22">
        <v>455</v>
      </c>
      <c r="R79" s="49">
        <v>877196350</v>
      </c>
      <c r="S79" s="50">
        <v>811684190</v>
      </c>
      <c r="T79" s="22">
        <v>457</v>
      </c>
      <c r="U79" s="49">
        <v>942708780</v>
      </c>
      <c r="V79" s="50">
        <v>876214548</v>
      </c>
      <c r="W79" s="13">
        <f t="shared" si="62"/>
        <v>2</v>
      </c>
      <c r="X79" s="14">
        <f t="shared" si="63"/>
        <v>65512430</v>
      </c>
      <c r="Y79" s="15">
        <f t="shared" si="64"/>
        <v>64530358</v>
      </c>
      <c r="Z79" s="7">
        <f t="shared" si="65"/>
        <v>4.3956043956043956E-3</v>
      </c>
      <c r="AA79" s="8">
        <f t="shared" si="66"/>
        <v>7.4683883488571287E-2</v>
      </c>
      <c r="AB79" s="9">
        <f t="shared" si="67"/>
        <v>7.9501804759804423E-2</v>
      </c>
      <c r="AC79" s="34" t="s">
        <v>86</v>
      </c>
      <c r="AD79" s="37" t="s">
        <v>87</v>
      </c>
      <c r="AE79" s="22">
        <v>971</v>
      </c>
      <c r="AF79" s="49">
        <v>841935000</v>
      </c>
      <c r="AG79" s="50">
        <v>708290138</v>
      </c>
      <c r="AH79" s="22">
        <v>984</v>
      </c>
      <c r="AI79" s="49">
        <v>927523400</v>
      </c>
      <c r="AJ79" s="50">
        <v>748800084</v>
      </c>
      <c r="AK79" s="13">
        <f t="shared" si="68"/>
        <v>13</v>
      </c>
      <c r="AL79" s="14">
        <f t="shared" si="69"/>
        <v>85588400</v>
      </c>
      <c r="AM79" s="15">
        <f t="shared" si="70"/>
        <v>40509946</v>
      </c>
      <c r="AN79" s="7">
        <f t="shared" si="71"/>
        <v>1.3388259526261586E-2</v>
      </c>
      <c r="AO79" s="8">
        <f t="shared" si="72"/>
        <v>0.10165677872994947</v>
      </c>
      <c r="AP79" s="9">
        <f t="shared" si="73"/>
        <v>5.7193999784308731E-2</v>
      </c>
      <c r="AQ79" s="34" t="s">
        <v>86</v>
      </c>
      <c r="AR79" s="37" t="s">
        <v>87</v>
      </c>
      <c r="AS79" s="22">
        <v>0</v>
      </c>
      <c r="AT79" s="49">
        <v>0</v>
      </c>
      <c r="AU79" s="50">
        <v>0</v>
      </c>
      <c r="AV79" s="22">
        <v>0</v>
      </c>
      <c r="AW79" s="49">
        <v>0</v>
      </c>
      <c r="AX79" s="50">
        <v>0</v>
      </c>
      <c r="AY79" s="13">
        <f t="shared" si="74"/>
        <v>0</v>
      </c>
      <c r="AZ79" s="14">
        <f t="shared" si="75"/>
        <v>0</v>
      </c>
      <c r="BA79" s="15">
        <f t="shared" si="76"/>
        <v>0</v>
      </c>
      <c r="BB79" s="7" t="str">
        <f t="shared" si="77"/>
        <v xml:space="preserve">N.A.  </v>
      </c>
      <c r="BC79" s="8" t="str">
        <f t="shared" si="78"/>
        <v xml:space="preserve">N.A.  </v>
      </c>
      <c r="BD79" s="9" t="str">
        <f t="shared" si="79"/>
        <v xml:space="preserve">N.A.  </v>
      </c>
    </row>
    <row r="80" spans="1:56" ht="21" customHeight="1">
      <c r="A80" s="31" t="s">
        <v>96</v>
      </c>
      <c r="B80" s="33" t="s">
        <v>97</v>
      </c>
      <c r="C80" s="23">
        <v>3</v>
      </c>
      <c r="D80" s="43">
        <v>2808240</v>
      </c>
      <c r="E80" s="44">
        <v>2808240</v>
      </c>
      <c r="F80" s="23">
        <v>3</v>
      </c>
      <c r="G80" s="43">
        <v>2403190</v>
      </c>
      <c r="H80" s="44">
        <v>2403190</v>
      </c>
      <c r="I80" s="16">
        <f t="shared" si="80"/>
        <v>0</v>
      </c>
      <c r="J80" s="17">
        <f t="shared" si="81"/>
        <v>-405050</v>
      </c>
      <c r="K80" s="18">
        <f t="shared" si="82"/>
        <v>-405050</v>
      </c>
      <c r="L80" s="3">
        <f t="shared" si="83"/>
        <v>0</v>
      </c>
      <c r="M80" s="4">
        <f t="shared" si="84"/>
        <v>-0.14423624761416404</v>
      </c>
      <c r="N80" s="5">
        <f t="shared" si="85"/>
        <v>-0.14423624761416404</v>
      </c>
      <c r="O80" s="31" t="s">
        <v>96</v>
      </c>
      <c r="P80" s="33" t="s">
        <v>97</v>
      </c>
      <c r="Q80" s="23">
        <v>0</v>
      </c>
      <c r="R80" s="43">
        <v>0</v>
      </c>
      <c r="S80" s="44">
        <v>0</v>
      </c>
      <c r="T80" s="23">
        <v>0</v>
      </c>
      <c r="U80" s="43">
        <v>0</v>
      </c>
      <c r="V80" s="44">
        <v>0</v>
      </c>
      <c r="W80" s="16">
        <f t="shared" si="62"/>
        <v>0</v>
      </c>
      <c r="X80" s="17">
        <f t="shared" si="63"/>
        <v>0</v>
      </c>
      <c r="Y80" s="18">
        <f t="shared" si="64"/>
        <v>0</v>
      </c>
      <c r="Z80" s="3" t="str">
        <f t="shared" si="65"/>
        <v xml:space="preserve">N.A.  </v>
      </c>
      <c r="AA80" s="4" t="str">
        <f t="shared" si="66"/>
        <v xml:space="preserve">N.A.  </v>
      </c>
      <c r="AB80" s="5" t="str">
        <f t="shared" si="67"/>
        <v xml:space="preserve">N.A.  </v>
      </c>
      <c r="AC80" s="31" t="s">
        <v>96</v>
      </c>
      <c r="AD80" s="33" t="s">
        <v>97</v>
      </c>
      <c r="AE80" s="23">
        <v>3</v>
      </c>
      <c r="AF80" s="43">
        <v>2808240</v>
      </c>
      <c r="AG80" s="44">
        <v>2808240</v>
      </c>
      <c r="AH80" s="23">
        <v>3</v>
      </c>
      <c r="AI80" s="43">
        <v>2403190</v>
      </c>
      <c r="AJ80" s="44">
        <v>2403190</v>
      </c>
      <c r="AK80" s="16">
        <f t="shared" si="68"/>
        <v>0</v>
      </c>
      <c r="AL80" s="17">
        <f t="shared" si="69"/>
        <v>-405050</v>
      </c>
      <c r="AM80" s="18">
        <f t="shared" si="70"/>
        <v>-405050</v>
      </c>
      <c r="AN80" s="3">
        <f t="shared" si="71"/>
        <v>0</v>
      </c>
      <c r="AO80" s="4">
        <f t="shared" si="72"/>
        <v>-0.14423624761416404</v>
      </c>
      <c r="AP80" s="5">
        <f t="shared" si="73"/>
        <v>-0.14423624761416404</v>
      </c>
      <c r="AQ80" s="31" t="s">
        <v>96</v>
      </c>
      <c r="AR80" s="33" t="s">
        <v>97</v>
      </c>
      <c r="AS80" s="23">
        <v>0</v>
      </c>
      <c r="AT80" s="43">
        <v>0</v>
      </c>
      <c r="AU80" s="44">
        <v>0</v>
      </c>
      <c r="AV80" s="23">
        <v>0</v>
      </c>
      <c r="AW80" s="43">
        <v>0</v>
      </c>
      <c r="AX80" s="44">
        <v>0</v>
      </c>
      <c r="AY80" s="16">
        <f t="shared" si="74"/>
        <v>0</v>
      </c>
      <c r="AZ80" s="17">
        <f t="shared" si="75"/>
        <v>0</v>
      </c>
      <c r="BA80" s="18">
        <f t="shared" si="76"/>
        <v>0</v>
      </c>
      <c r="BB80" s="3" t="str">
        <f t="shared" si="77"/>
        <v xml:space="preserve">N.A.  </v>
      </c>
      <c r="BC80" s="4" t="str">
        <f t="shared" si="78"/>
        <v xml:space="preserve">N.A.  </v>
      </c>
      <c r="BD80" s="5" t="str">
        <f t="shared" si="79"/>
        <v xml:space="preserve">N.A.  </v>
      </c>
    </row>
    <row r="81" spans="1:56" ht="21" customHeight="1">
      <c r="A81" s="34"/>
      <c r="B81" s="35"/>
      <c r="C81" s="22"/>
      <c r="D81" s="49"/>
      <c r="E81" s="50"/>
      <c r="F81" s="22"/>
      <c r="G81" s="49"/>
      <c r="H81" s="50"/>
      <c r="I81" s="22"/>
      <c r="J81" s="49"/>
      <c r="K81" s="50"/>
      <c r="L81" s="22"/>
      <c r="M81" s="49"/>
      <c r="N81" s="50"/>
      <c r="O81" s="34"/>
      <c r="P81" s="35"/>
      <c r="Q81" s="22"/>
      <c r="R81" s="49"/>
      <c r="S81" s="50"/>
      <c r="T81" s="22"/>
      <c r="U81" s="49"/>
      <c r="V81" s="50"/>
      <c r="W81" s="22"/>
      <c r="X81" s="49"/>
      <c r="Y81" s="50"/>
      <c r="Z81" s="22"/>
      <c r="AA81" s="49"/>
      <c r="AB81" s="50"/>
      <c r="AC81" s="34"/>
      <c r="AD81" s="35"/>
      <c r="AE81" s="22"/>
      <c r="AF81" s="49"/>
      <c r="AG81" s="50"/>
      <c r="AH81" s="22"/>
      <c r="AI81" s="49"/>
      <c r="AJ81" s="50"/>
      <c r="AK81" s="22"/>
      <c r="AL81" s="49"/>
      <c r="AM81" s="50"/>
      <c r="AN81" s="22"/>
      <c r="AO81" s="49"/>
      <c r="AP81" s="50"/>
      <c r="AQ81" s="34"/>
      <c r="AR81" s="35"/>
      <c r="AS81" s="22"/>
      <c r="AT81" s="49"/>
      <c r="AU81" s="50"/>
      <c r="AV81" s="22"/>
      <c r="AW81" s="49"/>
      <c r="AX81" s="50"/>
      <c r="AY81" s="22"/>
      <c r="AZ81" s="49"/>
      <c r="BA81" s="50"/>
      <c r="BB81" s="22"/>
      <c r="BC81" s="49"/>
      <c r="BD81" s="50"/>
    </row>
  </sheetData>
  <sheetProtection sheet="1" objects="1" scenarios="1"/>
  <mergeCells count="28">
    <mergeCell ref="AQ1:BD1"/>
    <mergeCell ref="AQ2:AR2"/>
    <mergeCell ref="AS2:AU2"/>
    <mergeCell ref="AV2:AX2"/>
    <mergeCell ref="AY2:BA2"/>
    <mergeCell ref="BB2:BD2"/>
    <mergeCell ref="A1:N1"/>
    <mergeCell ref="AE2:AG2"/>
    <mergeCell ref="AH2:AJ2"/>
    <mergeCell ref="AK2:AM2"/>
    <mergeCell ref="AN2:AP2"/>
    <mergeCell ref="C2:E2"/>
    <mergeCell ref="I2:K2"/>
    <mergeCell ref="L2:N2"/>
    <mergeCell ref="F2:H2"/>
    <mergeCell ref="AC1:AP1"/>
    <mergeCell ref="O1:AB1"/>
    <mergeCell ref="O2:P2"/>
    <mergeCell ref="Q2:S2"/>
    <mergeCell ref="T2:V2"/>
    <mergeCell ref="W2:Y2"/>
    <mergeCell ref="Z2:AB2"/>
    <mergeCell ref="A2:B2"/>
    <mergeCell ref="A3:B3"/>
    <mergeCell ref="O3:P3"/>
    <mergeCell ref="AC3:AD3"/>
    <mergeCell ref="AQ3:AR3"/>
    <mergeCell ref="AC2:AD2"/>
  </mergeCells>
  <phoneticPr fontId="0" type="noConversion"/>
  <printOptions horizontalCentered="1"/>
  <pageMargins left="0.6" right="0.4" top="0.5" bottom="0.75" header="0.5" footer="0.5"/>
  <pageSetup scale="57" orientation="landscape" r:id="rId1"/>
  <headerFooter>
    <oddFooter xml:space="preserve">&amp;L        Prepared by the Dallas Central Appraisal District     May 16, 2013&amp;R&amp;F     &amp;A     Page &amp;P of &amp;N </oddFooter>
  </headerFooter>
  <rowBreaks count="1" manualBreakCount="1">
    <brk id="4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2012 Cert EVR &amp; 2013 Prel EVR</vt:lpstr>
      <vt:lpstr>'2012 Cert EVR &amp; 2013 Prel EVR'!Print_Area</vt:lpstr>
      <vt:lpstr>'2012 Cert EVR &amp; 2013 Prel EVR'!Print_Titles</vt:lpstr>
      <vt:lpstr>'2012 Cert EVR &amp; 2013 Prel EVR'!Print_Titles_MI</vt:lpstr>
    </vt:vector>
  </TitlesOfParts>
  <Company>DCAD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Wilsond</dc:creator>
  <cp:lastModifiedBy>Wilson, David</cp:lastModifiedBy>
  <cp:lastPrinted>2013-05-14T13:32:51Z</cp:lastPrinted>
  <dcterms:created xsi:type="dcterms:W3CDTF">2000-05-17T16:47:17Z</dcterms:created>
  <dcterms:modified xsi:type="dcterms:W3CDTF">2013-05-14T18:00:57Z</dcterms:modified>
</cp:coreProperties>
</file>